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645" windowHeight="10920" activeTab="0"/>
  </bookViews>
  <sheets>
    <sheet name="ประเมินศูนย์เด็ก" sheetId="1" r:id="rId1"/>
    <sheet name="ผลการประเมิน" sheetId="2" r:id="rId2"/>
    <sheet name="ตัวชี้วัด" sheetId="3" r:id="rId3"/>
    <sheet name="Sheet3" sheetId="4" state="hidden" r:id="rId4"/>
    <sheet name="สูตร" sheetId="5" r:id="rId5"/>
  </sheets>
  <definedNames/>
  <calcPr fullCalcOnLoad="1"/>
</workbook>
</file>

<file path=xl/comments1.xml><?xml version="1.0" encoding="utf-8"?>
<comments xmlns="http://schemas.openxmlformats.org/spreadsheetml/2006/main">
  <authors>
    <author>Microsoft Office 2003</author>
    <author>iLLUSiON</author>
  </authors>
  <commentList>
    <comment ref="C3" authorId="0">
      <text>
        <r>
          <rPr>
            <sz val="14"/>
            <rFont val="Tahoma"/>
            <family val="2"/>
          </rPr>
          <t>การให้คะแนนให้ 0 หรือ 1 เท่านั้น เพราะว่า weight ละเอียดแล้ว</t>
        </r>
      </text>
    </comment>
    <comment ref="A217" authorId="1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ผลการส่งต่อไปเพื่อการแก้ไขพัฒนา ให้ใส่เป็น %
</t>
        </r>
      </text>
    </comment>
  </commentList>
</comments>
</file>

<file path=xl/sharedStrings.xml><?xml version="1.0" encoding="utf-8"?>
<sst xmlns="http://schemas.openxmlformats.org/spreadsheetml/2006/main" count="329" uniqueCount="309">
  <si>
    <t>ประเมิน</t>
  </si>
  <si>
    <t>Weight</t>
  </si>
  <si>
    <t>คะแนน</t>
  </si>
  <si>
    <t>หรือสีอ่อน ไม่แตกง่ายหรือมีความคม</t>
  </si>
  <si>
    <t>หรือล้างด้วยน้ำไหล</t>
  </si>
  <si>
    <t xml:space="preserve">   </t>
  </si>
  <si>
    <t xml:space="preserve"> </t>
  </si>
  <si>
    <t>1. ผลงานศูนย์เด็กเล็ก เด็กมีพัฒนาการสมวัยไม่น้อยกว่า ร้อยละ 85</t>
  </si>
  <si>
    <t>2. ผลงานศูนย์เด็กเล็ก เด็กมีส่วนสูงระดับดีและรูปร่างสมส่วนไม่น้อยกว่า ร้อยละ 70</t>
  </si>
  <si>
    <t>4. ผลงานศูนย์เด็กเล็ก เด็กที่พัฒนาการล่าช้าได้รับการส่งต่อไปยังสถานบริการฯ เพื่อแก้ไขพัฒนาการ</t>
  </si>
  <si>
    <t>รวมคะแนน</t>
  </si>
  <si>
    <t>ผลลัพธ์</t>
  </si>
  <si>
    <t>1.1 มีบันทึกการตรวจสุขภาพและคัดกรองอาการป่วยของเด็กประจำวัน</t>
  </si>
  <si>
    <t>3.1 ติดตั้งมุ้งลวดบริเวณห้องนอน</t>
  </si>
  <si>
    <t>1. ผู้ปกครอง ชุมชน (6 คะแนน)</t>
  </si>
  <si>
    <t>1.2 มีรายงานการประชุม เอกสารประกอบการประชุม</t>
  </si>
  <si>
    <t>เกณฑ์มาตรฐาน</t>
  </si>
  <si>
    <t>แนวทางการประเมิน</t>
  </si>
  <si>
    <t xml:space="preserve">     </t>
  </si>
  <si>
    <t>เนื้อสัตว์สุก เนื้อสัตว์ดิบ</t>
  </si>
  <si>
    <t xml:space="preserve">ห้องปฐมพยาบาล มุมนมแม่ อ่างล้างมือและแปรงฟัน ห้องน้ำห้องส้วม </t>
  </si>
  <si>
    <t>การนำขยะไปกำจัดอย่างถูกวิธี</t>
  </si>
  <si>
    <t xml:space="preserve">สนามหญ้า หรือยางสังเคราะห์ เป็นต้น </t>
  </si>
  <si>
    <t>เหมาะสมและยึดติดฐานรากที่มั่นคง และมีการตรวจสอบซ่อมบำรุงอย่างสม่ำเสมอ</t>
  </si>
  <si>
    <t>2.2 ดูความสะอาดห้องนอน ห้องเรียน ห้องครัว ห้องน้ำและรอบๆ บริเวณศูนย์เด็กฯ</t>
  </si>
  <si>
    <t>2.3 ดูความสะอาดของเล่น ที่นอน เครื่องนอน</t>
  </si>
  <si>
    <t>2.4  แผนกิจกรรม และเอกสารการให้ความรู้กับผู้ปกครอง</t>
  </si>
  <si>
    <t>2.5 แผนกิจกรรม และสื่อการให้ความรู้กับเด็ก</t>
  </si>
  <si>
    <t xml:space="preserve">2.6 สังเกตและสอบถาม </t>
  </si>
  <si>
    <t>2.7 สังเกตและสอบถาม</t>
  </si>
  <si>
    <t>1.  เด็กมีพัฒนาการสมวัยไม่น้อยกว่า ร้อยละ 85</t>
  </si>
  <si>
    <t xml:space="preserve">4. เด็กที่พัฒนาการล่าช้าทุกคนได้รับการส่งต่อไปยังสถานบริการสาธารณสุข </t>
  </si>
  <si>
    <t>1. เด็กทุกคนได้รับการเฝ้าระวังการเจริญเติบโต (5 คะแนน)</t>
  </si>
  <si>
    <t>ด้านจัดสภาพแวดล้อมภายในและภายนอก (15 คะแนน)</t>
  </si>
  <si>
    <t>3. ตัวอาคารมั่นคง แข็งแรงและปลอดภัย (2 คะแนน)</t>
  </si>
  <si>
    <t>6. เครื่องใช้สำหรับเด็ก สะอาด และเพียงพอ (2 คะแนน)</t>
  </si>
  <si>
    <t>ด้านการป้องกันและควบคุมโรคติดต่อ (10 คะแนน)</t>
  </si>
  <si>
    <t>1. การตรวจสุขภาพ (3 คะแนน)</t>
  </si>
  <si>
    <t>ด้านบุคลากร (20 คะแนน)</t>
  </si>
  <si>
    <t>2. สุขภาพร่างกายและจิตใจ (4 คะแนน)</t>
  </si>
  <si>
    <t>1.1 ตรวจสอบหลักฐานการศึกษาครูผู้ดูแลเด็ก</t>
  </si>
  <si>
    <t xml:space="preserve">    1.1 ครูผู้ดูแลเด็กมีวุฒิการศึกษาระดับปริญญาตรี สาขาการศึกษาปฐมวัยอย่างน้อย 1 คน (1)</t>
  </si>
  <si>
    <t xml:space="preserve">    1.4 อัตราส่วนการดูแลเด็ก (1)</t>
  </si>
  <si>
    <t xml:space="preserve">    2.1 สุขภาพร่างกายแข็งแรง ไม่มีอาการป่วยด้วยโรคติดต่อและภาวะทางจิตใจ (2)</t>
  </si>
  <si>
    <t xml:space="preserve">    2.2 ประเมินและวิเคราะห์ความเครียดด้วยตนเองอย่างน้อยปีละ 1 ครั้ง (2)</t>
  </si>
  <si>
    <t>ด้านการเจริญเติบโต สุขภาพช่องปากและการจัดอาหาร (20 คะแนน)</t>
  </si>
  <si>
    <t xml:space="preserve">    3.1 การตรวจและเฝ้าระวังปัญหาสุขภาพช่องปาก (2)</t>
  </si>
  <si>
    <t>2. อาหารที่จัดให้เด็กมีคุณค่าทางโภชนาการทุกวัน (3 คะแนน)</t>
  </si>
  <si>
    <t>3. การดูแลสุขภาพช่องปาก (5 คะแนน)</t>
  </si>
  <si>
    <t xml:space="preserve">    3.2 การแก้ไขปัญหาสุขภาพช่องปาก (1)</t>
  </si>
  <si>
    <t xml:space="preserve">    3.3 การแปรงฟัน (2)</t>
  </si>
  <si>
    <t xml:space="preserve">          3.1.1 ครูผู้ดูแลเด็กตรวจความสะอาดช่องปากทุกวัน ตรวจฟันผุเดือนละ 1 ครั้ง (0.5)</t>
  </si>
  <si>
    <t xml:space="preserve">          3.1.2 ทันตบุคลากร หรือเจ้าหน้าที่สาธารณสุขตรวจสุขภาพช่องปากภาคเรียนละ 1 ครั้ง (1)</t>
  </si>
  <si>
    <t xml:space="preserve">          3.1.3 มีการแจ้งผลการตรวจให้กับพ่อแม่หรือผู้ปกครองพร้อมทั้งให้คำแนะนำ (0.5)</t>
  </si>
  <si>
    <t xml:space="preserve">          3.2.1 ครูผู้ดูแลเด็กให้คำแนะนำผู้ปกครองให้พาเด็กไปตรวจสุขภาพช่องปาก (0.5)</t>
  </si>
  <si>
    <t xml:space="preserve">          3.3.2 เด็กทุกคนแปรงฟันหลังอาหารกลางวันทุกวัน (1)</t>
  </si>
  <si>
    <t xml:space="preserve">          3.3.1 ครูผู้ดูแลเด็ก ดูแลและตรวจความสะอาดในการแปรงฟันของเด็ก (0.5)</t>
  </si>
  <si>
    <t xml:space="preserve">     4.1  มีน้ำดื่ม น้ำใช้ที่สะอาดและบรรจุในภาชนะที่สะอาดมีฝาปิด (2)</t>
  </si>
  <si>
    <t xml:space="preserve">    5.1 สถานที่เตรียมและปรุงอาหาร สะอาด ถูกหลักอนามัย (2)</t>
  </si>
  <si>
    <t xml:space="preserve">    5.3 อุปกรณ์และภาชนะใส่อาหารสะอาด ปลอดภัย (1)</t>
  </si>
  <si>
    <t>ด้านพัฒนาการและการเรียนรู้ตามช่วงวัย (25 คะแนน)</t>
  </si>
  <si>
    <t>4. มีการจัดการขยะถูกสุขลักษณะ (2 คะแนน)</t>
  </si>
  <si>
    <t>5. มีมาตรการความปลอดภัย (2 คะแนน)</t>
  </si>
  <si>
    <t>2. ห้องน้ำ ห้องส้วม (3 คะแนน)</t>
  </si>
  <si>
    <t>1. พื้นที่ใช้สอยภายในอาคาร  (4 คะแนน)</t>
  </si>
  <si>
    <t xml:space="preserve">     1.1 พื้นที่ใช้สอยแยกเป็นสัดส่วนตามกิจกรรม (1)</t>
  </si>
  <si>
    <t xml:space="preserve">     1.2 พื้น ฝาผนัง และบริเวณภายในอาคารแห้ง สะอาด (1)</t>
  </si>
  <si>
    <t xml:space="preserve">     1.4 มีหน้าต่างหรือช่องลมระบายอากาศ รวมกัน ไม่น้อยกว่าร้อยละ 20 ของพื้นที่ห้อง (0.5)</t>
  </si>
  <si>
    <t xml:space="preserve">      1.5 มีพื้นที่ใช้สอย เฉลี่ย 2 ตารางเมตรต่อเด็ก 1 คน (1)</t>
  </si>
  <si>
    <t xml:space="preserve">     2.1 ห้องน้ำ ห้องส้วม สะอาด พื้นไม่ลื่น อากาศถ่ายเทสะดวก (1)</t>
  </si>
  <si>
    <t xml:space="preserve">     2.3 ห้องน้ำแยกส่วนออกจากห้องส้วม และห้องส้วมควรแยกชาย-หญิง (0.5)</t>
  </si>
  <si>
    <t xml:space="preserve">    3.1 โครงสร้างอาคารและส่วนประกอบของอาคารอยู่ในสภาพดี แข็งแรง (1)</t>
  </si>
  <si>
    <t xml:space="preserve">    3.2 บริเวณภายนอกและรอบอาคาร สะอาดปลอดภัย (1)</t>
  </si>
  <si>
    <t xml:space="preserve">    4.1 มีภาชนะรองรับขยะสภาพดี มีฝาปิดมิดชิด (1)</t>
  </si>
  <si>
    <t xml:space="preserve">    4.2 มีการจัดเก็บขยะออกจากอาคารทุกวัน (0.5)</t>
  </si>
  <si>
    <t xml:space="preserve">    4.3 มีห้องหรือบริเวณพักขยะ (0.5)</t>
  </si>
  <si>
    <t xml:space="preserve">    5.1 มีอุปกรณ์ดับเพลิงพร้อมใช้งาน (0.5)</t>
  </si>
  <si>
    <t xml:space="preserve">    5.2 เจ้าหน้าที่ในศูนย์เด็กเล็กใช้อุปกรณ์ดับเพลิงได้ (0.5)</t>
  </si>
  <si>
    <t xml:space="preserve">    5.3 มีมาตรการความปลอดภัย (1)</t>
  </si>
  <si>
    <t xml:space="preserve">    1.1 เด็กทุกคนได้รับการตรวจสุขภาพ คัดกรองอาการป่วยและลงบันทึกทุกวัน (2)</t>
  </si>
  <si>
    <t xml:space="preserve">    2.4 จัดกิจกรรมให้ความรู้กับผู้ปกครอง อย่างน้อยปีละ 1 ครั้ง (0.5)</t>
  </si>
  <si>
    <t xml:space="preserve">    2.5 จัดกิจกรรมการให้ความรู้กับเด็ก เช่น การล้างมือ การใส่หน้ากากอนามัย เป็นต้น (0.5)</t>
  </si>
  <si>
    <t xml:space="preserve">    2.6 ล้างมือก่อนและหลังการรับประทานอาหาร หลังเข้าห้องส้วมด้วยน้ำและสบู่ (0.5)</t>
  </si>
  <si>
    <t xml:space="preserve">    3.1 มุ้งลวดสภาพดีติดตั้งบริเวณห้องนอน (1)</t>
  </si>
  <si>
    <t xml:space="preserve">    3.3 กำจัดแหล่งเพาะพันธุ์ยุงลายทุกสัปดาห์ (1)</t>
  </si>
  <si>
    <t xml:space="preserve">     1.3 ชุมชน ท้องถิ่นมีส่วนร่วมในกิจกรรมต่างๆ เช่น วันเด็ก วันครอบครัว เป็นต้น (1)</t>
  </si>
  <si>
    <t xml:space="preserve">    2.2 สนับสนุนให้ศูนย์เด็กเล็กเป็นแหล่งเรียนรู้ (2)</t>
  </si>
  <si>
    <t>ที่มีความละเอียด 0.1 กิโลกรัม</t>
  </si>
  <si>
    <t>แบบนอน และเด็กอายุมากกว่า 2 ปี ใช้อุปกรณ์วัดส่วนสูงแบบยืน</t>
  </si>
  <si>
    <t>โดยทันตบุคลากร (0.5)</t>
  </si>
  <si>
    <t xml:space="preserve">    2.7 บุคลากรในศูนย์เด็กเล็ก ป่วยเป็นโรคระบบทางเดินหายใจและระบบทางเดินอาหาร </t>
  </si>
  <si>
    <t>ต้องหยุดงาน (0.5)</t>
  </si>
  <si>
    <t xml:space="preserve">     1.1 คณะกรรมการพัฒนาศูนย์เด็กเล็กที่มาจากผู้ปกครอง ชุมชน และมีการประชุมอย่างน้อย</t>
  </si>
  <si>
    <t>ปีละ 2 ครั้ง (2)</t>
  </si>
  <si>
    <t>1.4 ดูแผนงานสนับสนุนงบประมาณ จากอปท.</t>
  </si>
  <si>
    <t xml:space="preserve"> (4 คะแนน)</t>
  </si>
  <si>
    <t>ทั้ง 3 เกณฑ์     - กราฟน้ำหนักตามเกณฑ์อายุ</t>
  </si>
  <si>
    <t xml:space="preserve">                      - กราฟส่วนสูงตามเกณฑ์อายุ</t>
  </si>
  <si>
    <t xml:space="preserve">                      - กราฟน้ำหนักตามเกณฑ์ส่วนสูง</t>
  </si>
  <si>
    <t xml:space="preserve">    1.1 ชั่งน้ำหนัก วัดส่วนสูงเด็กทุก 3 เดือน (3)</t>
  </si>
  <si>
    <t xml:space="preserve">    1.3 แจ้งและอธิบายผลการประเมินให้กับพ่อแม่ หรือผู้เลี้ยงดู พร้อมคำแนะนำ (1)</t>
  </si>
  <si>
    <t>2.3 มีบันทึกการแจ้งผลความฉลาดทางอารมณ์และคำแนะนำให้กับผู้ปกครอง</t>
  </si>
  <si>
    <t xml:space="preserve">    5.4 การเก็บอาหาร ผักสด ผลไม้ เนื้อสัตว์ เครื่องปรุง (1)</t>
  </si>
  <si>
    <t>เข้ามาอยู่ในศูนย์ได้ 1 เดือน</t>
  </si>
  <si>
    <t xml:space="preserve">    2.3 แจ้งผลความฉลาดทางอารมณ์และให้คำแนะนำพ่อแม่/ผู้ปกครองในการส่งเสริมพัฒนา</t>
  </si>
  <si>
    <t xml:space="preserve">1.1 พื้นที่ใช้สอยเป็นสัดส่วนตามกิจกรรม เช่น ห้องนอน ห้องกิจกรรม ห้องครัว  </t>
  </si>
  <si>
    <t>1.3 สังเกตและประเมินด้วยสายตา</t>
  </si>
  <si>
    <t>2.3 มีป้ายบอกห้องน้ำ ห้องส้วม ชาย-หญิง</t>
  </si>
  <si>
    <t>ที่ปลอดภัย เช่น ฐานรองนั่งสำหรับชักโครก ราวจับ เป็นต้น</t>
  </si>
  <si>
    <t>2.2 ดูความเหมาะสมของโถส้วมถ้าสูงหรือเป็นของผู้ใหญ่ต้องมีสิ่งช่วยเสริมการใช้</t>
  </si>
  <si>
    <t>1.2 สังเกตความสะอาดภายในอาคารแต่ละห้อง</t>
  </si>
  <si>
    <t>4.2 ดูและสัมภาษณ์ผู้รับผิดชอบการจัดเก็บขยะ</t>
  </si>
  <si>
    <t>4.3 มีห้องหรือบริเวณพักขยะสามารถป้องกันแมลงหรือสัตว์ไปรบกวน พร้อมทั้งมี</t>
  </si>
  <si>
    <t>4.1 มีภาชนะรองรับขยะ สภาพดี มีฝาปิดมิดชิด พร้อมถุงรองรับขยะและ</t>
  </si>
  <si>
    <t>ทำความสะอาดที่รองรับขยะอยู่เสมอ</t>
  </si>
  <si>
    <t>5.1 มีอุปกรณ์ดับเพลิง พร้อมใช้งาน เช่น ถังดับเพลิง ถังเก็บน้ำ และสายยาง เป็นต้น</t>
  </si>
  <si>
    <t>6.2 โต๊ะ เก้าอี้แข็งแรง สะอาด มีขนาดเหมาะสมกับเด็ก</t>
  </si>
  <si>
    <t xml:space="preserve">ด้านการมีส่วนร่วมของผู้ปกครอง ชุมชน ท้องถิ่นและหน่วยงานที่เกี่ยวข้อง </t>
  </si>
  <si>
    <t>(10 คะแนน)</t>
  </si>
  <si>
    <t xml:space="preserve">     2.4 อ่างล้างมือหรือบริเวณที่ล้างมือ สะอาด และมีสบู่ (0.5)</t>
  </si>
  <si>
    <t xml:space="preserve">    1.3 ตรวจสอบประวัติการได้รับวัคซีนอย่างน้อยปีละ 1 ครั้ง และแนะนำผู้ปกครองให้นำเด็ก</t>
  </si>
  <si>
    <t xml:space="preserve">          ไปรับวัคซีนตามเกณฑ์อายุ (0.5)</t>
  </si>
  <si>
    <t>และซักทำความสะอาดทุกวัน</t>
  </si>
  <si>
    <t xml:space="preserve">     2.2 โถส้วมมีขนาดเหมาะสมกับเด็ก และจำนวนโดยเฉลี่ยอย่างน้อย 1 โถต่อเด็ก 10-12 คน (0.5)</t>
  </si>
  <si>
    <t xml:space="preserve">    6.2 โต๊ะ เก้าอี้ สำหรับรับประทานอาหารหรือทำกิจกรรมมีขนาดเหมาะสมและปลอดภัย (1)</t>
  </si>
  <si>
    <t xml:space="preserve">    2.1 จัดทำนโยบาย/แผนปฏิบัติงานในการป้องกันควบคุมโรคติดต่อของศูนย์เด็กเล็ก (1)</t>
  </si>
  <si>
    <t>1. ความรู้และการพัฒนาครูผู้ดูแลเด็ก (6 คะแนน)</t>
  </si>
  <si>
    <t>1. การคัดกรองและส่งเสริมพัฒนาการ (10 คะแนน)</t>
  </si>
  <si>
    <t>2. การประเมินความฉลาดทางอารมณ์ โดยครูผู้ดูแลเด็ก (10 คะแนน)</t>
  </si>
  <si>
    <t xml:space="preserve">    2.2 เด็กอายุ 3-5 ปี ทุกคน ได้รับการประเมินความฉลาดทางอารมณ์ ปีละ 1 ครั้ง (4)</t>
  </si>
  <si>
    <t>ความฉลาดทางอารมณ์ (2)</t>
  </si>
  <si>
    <t>ด้านผลลัพธ์ (ต้องผ่านทุกข้อ)</t>
  </si>
  <si>
    <t>2. มีเอกสารหลักฐานและสรุปผลการดำเนินงานในด้านผลลัพธ์ทั้ง 4 ข้อ</t>
  </si>
  <si>
    <t>0-1</t>
  </si>
  <si>
    <t>2.  เด็กมีส่วนสูงระดับดีและรูปร่างสมส่วนไม่น้อยกว่า ร้อยละ 70 (หรือมีผลงานเพิ่มขึ้นปีละ ร้อยละ 5 )</t>
  </si>
  <si>
    <t xml:space="preserve">    1.2 ครูผู้ดูแลเด็กทุกคนได้รับการอบรมในเรื่องพัฒนาการ การเลี้ยงดูเด็ก การจัดกิจกรรม </t>
  </si>
  <si>
    <t xml:space="preserve">    1.3 ครูผู้ดูแลเด็กทุกคน มีความรู้ในเรื่องอบรมเลี้ยงดูเด็ก/การจัดกิจกรรม (2)</t>
  </si>
  <si>
    <t xml:space="preserve">          - เด็กอายุต่ำกว่า 1 ปี มีครูผู้ดูแลเด็ก 1 คนต่อเด็ก 3 คน</t>
  </si>
  <si>
    <t>1.2 ตรวจสอบแฟ้มประวัติครูผู้ดูแลเด็กทุกคน เช่น  คำสั่ง กำหนดอบรม รายงานผล</t>
  </si>
  <si>
    <t>การอบรม/ใบประกาศนียบัตร/วุฒิบัตร</t>
  </si>
  <si>
    <t>1.4 ตรวจสอบทะเบียนจำนวนเด็กและจำนวนครูผู้ดูแลเด็กที่ปฏิบัติงานจริง</t>
  </si>
  <si>
    <t>2.2 ดูแบบประเมินวิเคราะห์ความเครียดและการแก้ไขกรณีพบว่ามีความเครียด</t>
  </si>
  <si>
    <t>(แบบประเมินความเครียด 20 ข้อ ของกรมสุขภาพจิต)</t>
  </si>
  <si>
    <t>1.1.1 มีเครื่องชั่งน้ำหนักและเครื่องวัดส่วนสูงตามมาตรฐาน และควรใช้เครื่องชั่ง</t>
  </si>
  <si>
    <t>1.1.2 ชั่งน้ำหนักและวัดส่วนสูงอย่างถูกวิธี เด็กอายุต่ำกว่า 2 ปี ใช้อุปกรณ์วัดส่วนสูง</t>
  </si>
  <si>
    <t>1.1.4 มีการแปลผลโดยการจุดน้ำหนักและส่วนสูงในกราฟการเจริญเติบโต</t>
  </si>
  <si>
    <t>1.2 มีแผนและบันทึกการแก้ไขเด็กที่มีปัญหาด้านโภชนาการ</t>
  </si>
  <si>
    <t>1.3 มีรายงานแจ้งผลภาวะการเจริญเติบโต และการให้คำแนะนำกับผู้ปกครอง</t>
  </si>
  <si>
    <t xml:space="preserve">2.2.1 ดูอาหารว่างที่จัดให้เด็ก เช่น นมรสจืด ผลไม้ ขนมไทยรส  ไม่หวานจัด </t>
  </si>
  <si>
    <t>2.2.2 มีข้อกำหนดไม่ให้เด็กนำขนมมาจากบ้าน และไม่นำขวดนมมาศูนย์ฯ หลังจาก</t>
  </si>
  <si>
    <t>2.2.3 สุ่มถามเด็กเรื่องการดื่มนม การกินขนมกรุบกรอบ / ขนมขบเคี้ยว</t>
  </si>
  <si>
    <t>3.1.1 มีบันทึกรายงานการตรวจสุขภาพช่องปาก โดยครูผู้ดูแลเด็ก</t>
  </si>
  <si>
    <t>3.1.2 มีบันทึกรายงานการตรวจสุขภาพช่องปาก  โดยทันตบุคลากร</t>
  </si>
  <si>
    <t>3.1.3 มีรายงานแจ้งผลการตรวจพร้อมให้คำแนะนำกับผู้ปกครองของเด็ก</t>
  </si>
  <si>
    <t>3.2.1 มีรายงานการให้คำแนะนำผู้ปกครองเด็กกลุ่มเสี่ยง</t>
  </si>
  <si>
    <t>3.2.2 มีรายงานการแก้ไขปัญหาสุขภาพช่องปากเด็กกลุ่มเสี่ยง</t>
  </si>
  <si>
    <t xml:space="preserve">          3.3.3 เด็กทุกคนมีแก้วน้ำ และแปรงสีฟัน (0.5)</t>
  </si>
  <si>
    <t>3.3.1 สังเกตกิจกรรมแปรงฟันหลังอาหารกลางวัน</t>
  </si>
  <si>
    <t>3.3.2 สุ่มถามจากเด็ก เรื่องการแปรงฟันหลังอาหารกลางวัน</t>
  </si>
  <si>
    <t>4.1.1 น้ำดื่มบรรจุขวดได้รับเครื่องหมายรับรองจากอย.</t>
  </si>
  <si>
    <t xml:space="preserve">4.1.2 น้ำจากแหล่งอื่นต้องมีการปรับปรุงคุณภาพ เช่น การต้มหรือการกรอง </t>
  </si>
  <si>
    <t>4.1.3 มีภาชนะบรรจุน้ำดื่มสะอาด ฝาปิดมิดชิด  พร้อมจัดเก็บในที่ที่ไม่โดนแสงแดด</t>
  </si>
  <si>
    <t xml:space="preserve">4.1.4 มีน้ำดื่มเพียงพอที่จะให้เด็กดื่มได้ตลอดเวลา </t>
  </si>
  <si>
    <t>4.1.5 น้ำใช้เป็นน้ำประปาหรือน้ำที่สะอาดปลอดภัย ภาชนะบรรจุสะอาดมีฝาปิด</t>
  </si>
  <si>
    <t>5.1.1 สถานที่เตรียมและปรุงอาหารแยกเป็นสัดส่วน</t>
  </si>
  <si>
    <t xml:space="preserve">5.1.2 มีอ่างสำหรับล้างอาหาร โต๊ะประกอบอาหาร และตู้เย็น </t>
  </si>
  <si>
    <t>5.1.3 มีการระบายอากาศดี   ไม่มีกลิ่นควันรบกวนเด็ก การระบายน้ำดี</t>
  </si>
  <si>
    <t>5.1.4 พื้น ผนัง เพดาน เตาไฟ ทำด้วยวัสดุที่แข็งแรง คงทน ทำความสะอาดง่าย</t>
  </si>
  <si>
    <t>5.1.5 โต๊ะที่ใช้ประกอบอาหารแข็งแรงสภาพดี พื้นผิวเรียบ สูงจากพื้นอย่างน้อย 60 ซม.</t>
  </si>
  <si>
    <t>5.1.6 มีการปกปิดอาหารที่ปรุงเสร็จเพื่อป้องกันแมลงพาหนะนำโรคและฝุ่นละออง</t>
  </si>
  <si>
    <t xml:space="preserve">5.1.8 มีการป้องกันไม่ให้เด็กเข้ามาในบริเวณที่ประกอบอาหาร  </t>
  </si>
  <si>
    <t>5.2.2 แต่งกายสะอาด สวมเสื้อมีแขน  ใส่หมวกคลุมผม และผ้ากันเปื้อนขณะปฏิบัติงาน</t>
  </si>
  <si>
    <t xml:space="preserve">    5.2 ผู้ประกอบอาหารหรือผู้จัดเตรียมอาหาร มีสุขภาพดี ได้รับการอบรมด้านสุขาภิบาลอาหาร</t>
  </si>
  <si>
    <t xml:space="preserve">   3.1 มีแผนการจัดกิจกรรมให้ความรู้ผู้ปกครอง </t>
  </si>
  <si>
    <t xml:space="preserve">   3.2 มีสื่อ อุปกรณ์ต่างๆ </t>
  </si>
  <si>
    <t xml:space="preserve">   3.3 มีบันทึกรายชื่อผู้เข้าร่วมกิจกรรมโรงเรียนพ่อแม่ </t>
  </si>
  <si>
    <t xml:space="preserve">   3.4 มีภาพถ่ายกิจกรรม </t>
  </si>
  <si>
    <t xml:space="preserve">         และโภชนาการอย่างน้อยทุก 2 ปี (1)</t>
  </si>
  <si>
    <t>5.3.1 ภาชนะใส่อาหารทำด้วยวัสดุที่ปลอดภัย เช่น สแตนเลส อลูมิเนียม เมลามีนสีขาว</t>
  </si>
  <si>
    <t>5.3.3 ล้างภาชนะ อุปกรณ์ด้วยน้ำยาล้างภาชนะ และน้ำสะอาดอีกอย่างน้อย 2 ครั้ง</t>
  </si>
  <si>
    <t xml:space="preserve">5.3.4 ภาชนะ อุปกรณ์เมื่อล้างเสร็จแล้ว ต้องคว่ำให้แห้ง ห้ามเช็ด วางในตะแกรง </t>
  </si>
  <si>
    <t>โปร่งสะอาด  สูงจากพื้นอย่างน้อย 60 ซม.</t>
  </si>
  <si>
    <t xml:space="preserve">5.3.5 เขียง มีด สภาพดี สะอาด แยกใช้ตามประเภทของอาหาร ได้แก่ ผัก ผลไม้ </t>
  </si>
  <si>
    <t xml:space="preserve">5.4.1 ผักสด ผลไม้ ต้องล้างด้วยน้ำสะอาดอย่างน้อย 2 ครั้ง หรือล้างด้วยน้ำไหลผ่าน </t>
  </si>
  <si>
    <t>5.4.2 เนื้อสัตว์ทุกชนิดต้องปรุงให้สุกด้วยความร้อนอย่างทั่วถึง</t>
  </si>
  <si>
    <t>1.1.2 มีข้อมูลพัฒนาการเด็ก (เด็กที่มีพัฒนาการสมวัย/เด็กที่มีพัฒนาการสงสัยล่าช้า)</t>
  </si>
  <si>
    <t xml:space="preserve">    1.2 บุคลากรทางด้านสาธารณสุขแจ้งผลการคัดกรองและสอนการส่งเสริม/การกระตุ้น</t>
  </si>
  <si>
    <t xml:space="preserve">1.2 มีแบบบันทึกการแจ้งผลการคัดกรองและการแนะนำครูผู้ดูแลเด็ก </t>
  </si>
  <si>
    <t xml:space="preserve">    1.3 ครูผู้ดูแลเด็กแจ้งผลการคัดกรองและสอนการส่งเสริม/การกระตุ้นพัฒนาการเด็กแก่พ่อแม่</t>
  </si>
  <si>
    <t>1.3.1 มีแบบบันทึกการแจ้งผลการคัดกรองและการแนะนำพ่อแม่หรือผู้เลี้ยงดูเด็ก</t>
  </si>
  <si>
    <t>1.3.2 สุ่มสัมภาษณ์ผู้ปกครอง จำนวน 5 คน</t>
  </si>
  <si>
    <t xml:space="preserve">    1.4 เด็กที่มีพัฒนาการสงสัยล่าช้า ส่งต่อ รพช. (1)</t>
  </si>
  <si>
    <t>หรือผู้เลี้ยงดูเด็ก (1)</t>
  </si>
  <si>
    <t>พัฒนาการเด็กแก่ครูผู้ดูแลเด็ก (1)</t>
  </si>
  <si>
    <t>1.4 ตรวจสอบทะเบียนเด็กที่มีพัฒนาการสงสัยล่าช้าและการส่งต่อ</t>
  </si>
  <si>
    <t xml:space="preserve">    1.5 เด็กมีทักษะด้านการคิด การแก้ปัญหา การมีวินัย และความคิดสร้างสรรค์ (3)</t>
  </si>
  <si>
    <t>1.5.1 มีการจัดกิจกรรมเพื่อส่งเสริมการเรียนรู้ของเด็กตามแผนการจัดกิจกรรม</t>
  </si>
  <si>
    <t>1.5.3 มีแฟ้มสะสมผลงานของเด็ก</t>
  </si>
  <si>
    <t xml:space="preserve">2.2 ตรวจสอบแบบประเมินความฉลาดทางอารมณ์ของเด็กอายุ 3 - 5 ปี  </t>
  </si>
  <si>
    <t>1. มีของเล่นเด็กที่สภาพดี เหมาะสมกับวัย</t>
  </si>
  <si>
    <t>ในสภาพดีพร้อมใช้งานตลอดเวลา</t>
  </si>
  <si>
    <t xml:space="preserve">     1.3 ห้องมีแสงสว่างที่สามารถอ่านหนังสือ ทำกิจกรรมได้สบายตา (0.5)</t>
  </si>
  <si>
    <t xml:space="preserve">1.4.1 สังเกตการระบายอากาศ และความสะอาดของมุ้งลวด ผ้าม่าน </t>
  </si>
  <si>
    <t>1.5 สอบถามพื้นที่ใช้สอยภายในอาคาร</t>
  </si>
  <si>
    <t xml:space="preserve">1.4.2 ห้องที่ติดตั้งเครื่องปรับอากาศมีการติดตั้งพัดลมระบายอากาศอย่างน้อย </t>
  </si>
  <si>
    <t>ห้องละ 1 เครื่อง</t>
  </si>
  <si>
    <t>2.4 อ่างล้างมือและที่ล้างมือสะอาด มีสบู่</t>
  </si>
  <si>
    <t>2.1 สังเกต ความสะอาดของห้องน้ำห้องส้วม และประตูไม่ใส่กลอนหรือลูกบิด</t>
  </si>
  <si>
    <t>5.3.1 อุปกรณ์ไฟฟ้า และสายไฟ มีการจัดเก็บเป็นระเบียบและปลอดภัย</t>
  </si>
  <si>
    <t xml:space="preserve">5.3.3 พื้นของสนามเด็กเล่นมีความเหมาะสมกับพื้นที่และปลอดภัย เช่น พื้นทราย </t>
  </si>
  <si>
    <t>5.3.4 เครื่องเล่นสำหรับเด็กได้มาตรฐานและความปลอดภัย  มีการติดตั้งในตำแหน่งที่</t>
  </si>
  <si>
    <t xml:space="preserve">5.3.5 ของเล่นสำหรับเด็กได้รับการรับรองตามมาตรฐานมอก. </t>
  </si>
  <si>
    <t xml:space="preserve">    6.1 เด็กทุกคนมีแก้วน้ำ ที่นอน หมอน ผ้าห่ม อุปกรณ์เครื่องใช้ประจำตัว (1)</t>
  </si>
  <si>
    <t>1.3 มีการบันทึกประวัติการรับวัคซีนรายบุคคลและการแนะนำผู้ปกครอง</t>
  </si>
  <si>
    <t>2. จัดทำแผนและกิจกรรมการป้องกันควบคุมโรคติดต่อ (5 คะแนน)</t>
  </si>
  <si>
    <t>3. การป้องกันแมลงและพาหะนำโรค (2 คะแนน)</t>
  </si>
  <si>
    <t>3.3 มีแผนการกำจัดแหล่งเพาะพันธุ์ยุงลาย ปลอดลูกน้ำยุงลายและผู้รับผิดชอบ</t>
  </si>
  <si>
    <t>1.1 มีคำสั่งแต่งตั้งคณะกรรมการ กำหนดการประชุม บันทึการประชุม</t>
  </si>
  <si>
    <t>1.3 ดูแผนงาน โครงการกิจกรรมต่างๆ รูปภาพการจัดกิจกรรม</t>
  </si>
  <si>
    <t>2.1.1 มีทะเบียนเครือข่ายภูมิปัญญาท้องถิ่น</t>
  </si>
  <si>
    <t>2.1.2 มีบันทึกการเข้าร่วมกิจกรรม การสนับสนุนการดำเนินงานศูนย์เด็กเล็ก/</t>
  </si>
  <si>
    <t>รูปภาพการจัดกิจกรรม</t>
  </si>
  <si>
    <t>2.2 มีทะเบียน เอกสาร รูปภาพกิจกรรม</t>
  </si>
  <si>
    <t>1. สุ่มประเมินพัฒนาการ ชั่งน้ำหนัก วัดส่วนสูง และตรวจฟันเด็ก อย่างน้อย 10 คน</t>
  </si>
  <si>
    <t xml:space="preserve">   3.5 มีแบบประเมินความคิดเห็น/ความต้องการของผู้เข้าร่วมกิจกรรม </t>
  </si>
  <si>
    <t xml:space="preserve">          - เด็กอายุ 1-2 ปี ครูผู้ดูแลเด็ก 1 คนต่อเด็ก 5 คน</t>
  </si>
  <si>
    <t xml:space="preserve">          - เด็กอายุ 2-3 ปี ครูผู้ดูแลเด็ก 1 คนต่อเด็ก 7-10 คน</t>
  </si>
  <si>
    <t xml:space="preserve">          - เด็กอายุ 3 ปีขึ้นไป ครูผู้ดูแลเด็ก 1 คนต่อเด็ก 10-15 คน</t>
  </si>
  <si>
    <t>1.1.3 มีบันทึกข้อมูลน้ำหนักและส่วนสูงเด็กเป็นรายบุคคลและภาพรวมของเด็ก</t>
  </si>
  <si>
    <t xml:space="preserve">    2.2 จัดอาหารว่างที่มีคุณค่าทางโภชนาการ  (1)</t>
  </si>
  <si>
    <t xml:space="preserve">    1.2 เด็กที่อ้วน ผอม เตี้ยได้รับการแก้ไข (1) </t>
  </si>
  <si>
    <t>และมีการบำรุงรักษาเครื่องกรองน้ำตามคำแนะนำของผลิตภัณฑ์</t>
  </si>
  <si>
    <t>5. การจัดเตรียมอาหารสะอาดถูกหลักสุขาภิบาลอาหาร (5 คะแนน)</t>
  </si>
  <si>
    <t>4. น้ำดื่ม น้ำใช้ (2 คะแนน)</t>
  </si>
  <si>
    <t>3. ของเล่น สื่ออุปกรณ์และหนังสือนิทาน (5 คะแนน)</t>
  </si>
  <si>
    <t xml:space="preserve">     2.5 ไม่เก็บอุปกรณ์ทำความสะอาด (0.5)</t>
  </si>
  <si>
    <t xml:space="preserve">    1.2 มีการแยกเด็กป่วย</t>
  </si>
  <si>
    <t xml:space="preserve">          </t>
  </si>
  <si>
    <t xml:space="preserve">    2.2 ความสะอาดห้องนอน ห้องเรียน ห้องครัว ห้องน้ำและรอบๆ บริเวณศูนย์เด็กฯ ทุกวัน (1)</t>
  </si>
  <si>
    <t xml:space="preserve">    2.3 ความสะอาดของเล่น/ที่นอน เครื่องนอน อย่างน้อยสัปดาห์ละ 1 ครั้ง (1)</t>
  </si>
  <si>
    <t>1.3 สุ่มสัมภาษณ์ครูผู้ดูแลเด็ก อย่างน้อยร้อยละ 50  ด้านความรู้ ทักษะ และทัศนคติในเรื่อง</t>
  </si>
  <si>
    <t>การเจริญเติบโตของร่างกาย พัฒนาการของมนุษย์  จิตวิทยา-การพัฒนาการ การจัด</t>
  </si>
  <si>
    <t>ประสบการณ์ 6 กิจกรรมหลัก การสื่อสารระดับบุคคล การจัดการเด็กที่มีปัญหา แนวคิด</t>
  </si>
  <si>
    <t>ในการเลี้ยงดูเด็ก โดยตอบข้อคำถามของผู้ประเมินได้ร้อยละ 80 ถือว่าผ่าน</t>
  </si>
  <si>
    <t>2.1 มีเมนูที่หลากหลายมีคุณค่าทางโภชนาการ ไม่ควรซ้ำกันในรอบ 1 สัปดาห์ และจัดให้มี</t>
  </si>
  <si>
    <t>ปริมาณเหมาะสมกับจำนวนเด็ก</t>
  </si>
  <si>
    <t>3.3.3 ตรวจจำนวนและสภาพของแปรงสีฟัน แก้วน้ำ การจัดเก็บ การเปลี่ยนแปรงสีฟัน</t>
  </si>
  <si>
    <t>อย่างน้อยภาคเรียนละ 1 ครั้ง</t>
  </si>
  <si>
    <t>5.1.7 นมที่ให้เด็กดื่มเป็นนมรสจืด จัดเก็บในสภาพที่เหมาะสมไม่หมดอายุและมีทะเบียน</t>
  </si>
  <si>
    <t>การแจกจ่ายให้เด็ก</t>
  </si>
  <si>
    <t>5.2.1 ตรวจสอบแฟ้มประวัติผู้ประกอบอาหารหรือผู้จัดเตรียมอาหาร เช่น หลักฐานการ</t>
  </si>
  <si>
    <t>ฝึกอบรม/ใบประกาศนียบัตร</t>
  </si>
  <si>
    <t xml:space="preserve">5.3.2 ที่ล้างภาชนะ อุปกรณ์ ควรใช้อ่างที่มีก๊อกน้ำและท่อระบายน้ำ ไม่ล้างภาชนะต่างๆ </t>
  </si>
  <si>
    <t>บนพื้น ที่ล้างวางสูงจากพื้นอย่างน้อย 60 ซม.และบริเวณที่ล้างมีการระบายน้ำที่ไม่เฉอะแฉะ</t>
  </si>
  <si>
    <t>5.4.3 ใช้เครื่องปรุงที่มีสารไอโอดีนในการประกอบอาหารทุกครั้ง เช่น เกลือ น้ำปลา ซีอิ๊ว</t>
  </si>
  <si>
    <t>1.5.2 มีบันทึกการสังเกต การติดตามพฤติกรรมและความสามารถในการเรียนรู้ของเด็ก</t>
  </si>
  <si>
    <t>2.1 มีแผนและจัดกิจกรรมการส่งเสริม/พัฒนาการความฉลาดทางอารมณ์บูรณาการไปกับ</t>
  </si>
  <si>
    <t>การจัดประสบการณ์การเรียนการสอน</t>
  </si>
  <si>
    <t>2. มีหนังสือนิทานที่เหมาะสมกับวัยและมีการเล่านิทานให้เด็กฟังอย่างน้อย วันละ 1 ครั้ง</t>
  </si>
  <si>
    <t>2.5 สำรวจห้องน้ำห้องส้วมไม่พบอุปกรณ์ทำความสะอาด เช่น ไม้ม๊อบ น้ำยาทำความ</t>
  </si>
  <si>
    <t>สะอาด ผ้าเช็ดทำความสะอาด เป็นต้น</t>
  </si>
  <si>
    <t>3.1 สำรวจโครงสร้างอาคารและส่วนประกอบของอาคาร เช่น  ประตู หน้าต่าง  และฝ้า</t>
  </si>
  <si>
    <t xml:space="preserve">อยู่ในสภาพดี </t>
  </si>
  <si>
    <t>3.2 สำรวจบริเวณภายนอก และรอบอาคาร สะอาดและปลอดภัย เช่น  ไม่มีหลุม ไม่มีน้ำขัง</t>
  </si>
  <si>
    <t>เฉอะแฉะ ไม่มีเศษวัสดุที่เป็นอันตราย ไม่มีแหล่งเพาะพันธุ์แมลงวัน ยุง และสัตว์นำโรค</t>
  </si>
  <si>
    <t>เป็นต้น  รวมทั้งมีการกั้นขอบเขตชัดเจน</t>
  </si>
  <si>
    <t>5.2 มีแผนการซ้อมใช้เครื่อง/อุปกรณ์ดับเพลิง/การเคลื่อนย้ายเด็ก และมีการซักซ้อม</t>
  </si>
  <si>
    <t>อย่างน้อยปีละ 1 ครั้ง</t>
  </si>
  <si>
    <t>5.3.2 ตรวจสอบปลั๊กไฟติดตั้งสูงจากพื้นมากกว่า 1.5 เมตร หากสูงจากพื้นไม่ถึง  1.5 เมตร</t>
  </si>
  <si>
    <t>ควรมีฝาปิด ป้องกันเด็กเล่น</t>
  </si>
  <si>
    <t xml:space="preserve">6.1 มีแก้วน้ำ ที่นอน หมอน ผ้าห่ม อุปกรณ์เครื่องใช้สำหรับเด็กทุกคน สะอาดจัดเก็บเรียบร้อย </t>
  </si>
  <si>
    <t>2.1 มีนโยบาย แผนปฏิบัติงานในการดำเนินงานป้องกันควบคุมโรคติดต่อของศูนย์เด็กเล็ก</t>
  </si>
  <si>
    <t>หากเกิดการระบาดหรือเด็กป่วยมากผิดปกติ ให้แจ้งเจ้าหน้าที่สาธารณสุข</t>
  </si>
  <si>
    <t xml:space="preserve">     1.2 มีผู้แทนจากชุมชน ท้องถิ่น ผู้ปกครองร่วมในการจัดทำแผนพัฒนาศูนย์เด็กเล็ก แผนการแก้ไข</t>
  </si>
  <si>
    <t>ปัญหาเฉพาะด้าน (1)</t>
  </si>
  <si>
    <t xml:space="preserve">     1.4 อปท.สนับสนุนงบประมาณจัดกิจกรรมสร้างเสริมสุขภาพ แก้ไขปัญหาสุขภาพเด็ก เช่น</t>
  </si>
  <si>
    <t>เด็กพัฒนาการล่าช้า ภาวะโภชนาการ ฟันผุ  ฯลฯ (2)</t>
  </si>
  <si>
    <t>2. เครือข่าย ภูมิปัญญาท้องถิ่น และการขับเคลื่อนศูนย์เด็กเล็กเป็นแหล่งเรียนรู้ในชุมชน</t>
  </si>
  <si>
    <t>1.2 มีการแยกเด็กป่วย โดยมีห้องแยกหรือหากไม่มีห้องแยก ใช้ม่านหรือฉากกั้นเป็นสัดส่วน</t>
  </si>
  <si>
    <t>และห่างจากเด็กอื่นอย่างน้อย 1 เมตร มีตู้ยา ปรอทวัดไข้ และวัสดุอุปกรณ์ต่างๆ และมีการ</t>
  </si>
  <si>
    <t>บันทึกปัญหาสุขภาพ การดูแลเบื้องต้นรายบุคคล</t>
  </si>
  <si>
    <t xml:space="preserve">          3.2.2 เด็กกลุ่มเสี่ยงได้รับการทาฟลูออร์ไรด์วานิช/ตรวจฟันผุ (ภาคเรียนละ 1 ครั้ง )</t>
  </si>
  <si>
    <t>3. มีการจัดเก็บของเล่น หนังสือนิทาน แยกเป็นสัดส่วนตามช่วงอายุ และดูแลให้อยู่</t>
  </si>
  <si>
    <t xml:space="preserve">    2.1 เด็กทุกคนได้รับการส่งเสริม/พัฒนาความฉลาดทางอารมณ์โดยครูผู้ดูแลเด็ก (4)</t>
  </si>
  <si>
    <t xml:space="preserve">    2.1 มีการสร้างเครือข่ายภูมิปัญญาท้องถิ่นในชุมชนเพื่อสนับสนุนการดำเนินงานศูนย์เด็กเล็ก (2)</t>
  </si>
  <si>
    <t xml:space="preserve">ด้านจัดสภาพแวดล้อมภายในและภายนอก </t>
  </si>
  <si>
    <t xml:space="preserve">ด้านการป้องกันและควบคุมโรคติดต่อ </t>
  </si>
  <si>
    <t>เกณฑ์</t>
  </si>
  <si>
    <t>ทำได้</t>
  </si>
  <si>
    <t>ผ่าน</t>
  </si>
  <si>
    <t>ด้านบุคลากร</t>
  </si>
  <si>
    <t xml:space="preserve">ด้านการเจริญเติบโต สุขภาพช่องปากและการจัดอาหาร </t>
  </si>
  <si>
    <t xml:space="preserve">ด้านพัฒนาการและการเรียนรู้ตามช่วงวัย </t>
  </si>
  <si>
    <t>การป้องกัน และควบคุมโรคติดต่อ (2)</t>
  </si>
  <si>
    <t xml:space="preserve">    2.1 จัดอาหารกลางวันและอาหารว่าง ครบ 6 กลุ่มอาหารทุกวัน (กลุ่มข้าว-แป้ง  กลุ่มผัก </t>
  </si>
  <si>
    <t>กลุ่มผลไม้ กลุ่มเนื้อสัตว์ กลุ่มนมและกลุ่มไขมัน)  (2)</t>
  </si>
  <si>
    <t xml:space="preserve">    1.1 1.1 บุคลากรทางด้านสาธารณสุขคัดกรองเด็กด้วยเครื่องมือที่กรมวิชาการรับรอง ปีละ 2 ครั้ง  (4)</t>
  </si>
  <si>
    <t>1.1.1 ตรวจสอบแบบคัดกรองด้วยเครื่องมือที่กรมวิชาการรับรอง</t>
  </si>
  <si>
    <t>3. เด็กมีฟันน้ำนมผุไม่เกินร้อยละ 55(หรือมีผลงานลดลงปีละ ร้อยละ 3)</t>
  </si>
  <si>
    <t>3. ผลงานศูนย์เด็กเล็ก เด็กมีฟันน้ำนมผุไม่เกินร้อยละ 55</t>
  </si>
  <si>
    <t>กรณีที่ไม่ได้ปรุงอาหารเอง ให้ไปตรวจสอบสถานที่ปรุงอาหารตามมาตรฐานข้างต้น พร้อมทั้งการขนส่งต้องมีการปกปิด ถ้าไม่สามารถไปตรวจได้ ให้ผู้ปรุงอาหารถ่ายรูปมาเป็นหลักฐาน</t>
  </si>
  <si>
    <t>3. มีการจัดโรงเรียนพ่อแม่และการแลกเปลี่ยนเรียนรู้อย่างน้อยปีการศึกษาละ 4 ครั้ง</t>
  </si>
  <si>
    <t xml:space="preserve"> (10 คะแนน)</t>
  </si>
  <si>
    <t>ตามสัดส่วนที่กำหนด(ถ้ามีถือว่าผ่าน)</t>
  </si>
  <si>
    <t xml:space="preserve">2.1 ดูผลการตรวจสุขภาพประจำปี โดยเฉพาะการเอ็กซเรย์ปอด 2ปี/ครั้ง </t>
  </si>
  <si>
    <t>และการตรวจอุจจาระทุกปี (ถ้ามีถือว่าผ่าน)</t>
  </si>
  <si>
    <t>ที่ได้รับการตรวจจากเจ้าหน้าที่สาธารณสุข(ถ้ามีถือว่าผ่าน)</t>
  </si>
  <si>
    <t>5.2.3 มีผลการตรวจสุขภาพประจำปี โดยเฉพาะการเอ็กซเรย์ปอด 2ปี/ครั้ง และการตรวจอุจจาระทุกปี</t>
  </si>
  <si>
    <t xml:space="preserve"> โปรแกรมประเมินมาตรฐานศูนย์เด็กเล็กคุณภาพ กระทรวงสาธารณสุข ปี 2559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</si>
</sst>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 &quot;#,##0;\-&quot; &quot;#,##0"/>
    <numFmt numFmtId="200" formatCode="&quot; &quot;#,##0;[Red]\-&quot; &quot;#,##0"/>
    <numFmt numFmtId="201" formatCode="&quot; &quot;#,##0.00;\-&quot; &quot;#,##0.00"/>
    <numFmt numFmtId="202" formatCode="&quot; &quot;#,##0.00;[Red]\-&quot; &quot;#,##0.00"/>
    <numFmt numFmtId="203" formatCode="_-&quot; &quot;* #,##0_-;\-&quot; &quot;* #,##0_-;_-&quot; &quot;* &quot;-&quot;_-;_-@_-"/>
    <numFmt numFmtId="204" formatCode="_-&quot; &quot;* #,##0.00_-;\-&quot; &quot;* #,##0.00_-;_-&quot; &quot;* &quot;-&quot;??_-;_-@_-"/>
    <numFmt numFmtId="205" formatCode="\t&quot; &quot;#,##0_);\(\t&quot; &quot;#,##0\)"/>
    <numFmt numFmtId="206" formatCode="\t&quot; &quot;#,##0_);[Red]\(\t&quot; &quot;#,##0\)"/>
    <numFmt numFmtId="207" formatCode="\t&quot; &quot;#,##0.00_);\(\t&quot; &quot;#,##0.00\)"/>
    <numFmt numFmtId="208" formatCode="\t&quot; &quot;#,##0.00_);[Red]\(\t&quot; &quot;#,##0.00\)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</numFmts>
  <fonts count="44">
    <font>
      <sz val="11"/>
      <color indexed="8"/>
      <name val="Tahoma"/>
      <family val="2"/>
    </font>
    <font>
      <sz val="14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name val="Cordia New"/>
      <family val="2"/>
    </font>
    <font>
      <sz val="16"/>
      <name val="Cordia New"/>
      <family val="2"/>
    </font>
    <font>
      <sz val="16"/>
      <color indexed="10"/>
      <name val="Cordia New"/>
      <family val="2"/>
    </font>
    <font>
      <sz val="10"/>
      <name val="Arial"/>
      <family val="2"/>
    </font>
    <font>
      <sz val="14"/>
      <name val="Arial"/>
      <family val="2"/>
    </font>
    <font>
      <sz val="17.5"/>
      <color indexed="8"/>
      <name val="Arial"/>
      <family val="2"/>
    </font>
    <font>
      <b/>
      <sz val="12"/>
      <name val="Cordia New"/>
      <family val="2"/>
    </font>
    <font>
      <sz val="12"/>
      <name val="Cordia New"/>
      <family val="2"/>
    </font>
    <font>
      <sz val="12"/>
      <color indexed="10"/>
      <name val="Cordia New"/>
      <family val="2"/>
    </font>
    <font>
      <sz val="12"/>
      <color indexed="8"/>
      <name val="Tahoma"/>
      <family val="2"/>
    </font>
    <font>
      <sz val="12"/>
      <name val="Arial"/>
      <family val="2"/>
    </font>
    <font>
      <b/>
      <sz val="13"/>
      <name val="Cordia New"/>
      <family val="2"/>
    </font>
    <font>
      <sz val="13"/>
      <name val="Cordia New"/>
      <family val="2"/>
    </font>
    <font>
      <b/>
      <sz val="13"/>
      <color indexed="8"/>
      <name val="TH SarabunPSK"/>
      <family val="2"/>
    </font>
    <font>
      <sz val="13"/>
      <color indexed="8"/>
      <name val="Tahoma"/>
      <family val="2"/>
    </font>
    <font>
      <sz val="13"/>
      <color indexed="10"/>
      <name val="Cordia New"/>
      <family val="2"/>
    </font>
    <font>
      <sz val="13"/>
      <name val="Arial"/>
      <family val="2"/>
    </font>
    <font>
      <b/>
      <sz val="13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.75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Tahoma"/>
      <family val="2"/>
    </font>
    <font>
      <sz val="18"/>
      <color indexed="8"/>
      <name val="Arial"/>
      <family val="2"/>
    </font>
    <font>
      <b/>
      <sz val="18"/>
      <color indexed="8"/>
      <name val="Tahoma"/>
      <family val="2"/>
    </font>
    <font>
      <sz val="1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27" fillId="16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4" fillId="17" borderId="3" applyNumberFormat="0" applyAlignment="0" applyProtection="0"/>
    <xf numFmtId="0" fontId="23" fillId="17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7" borderId="4" applyNumberFormat="0" applyAlignment="0" applyProtection="0"/>
    <xf numFmtId="0" fontId="31" fillId="18" borderId="0" applyNumberFormat="0" applyBorder="0" applyAlignment="0" applyProtection="0"/>
    <xf numFmtId="0" fontId="32" fillId="0" borderId="5" applyNumberFormat="0" applyFill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0" fillId="23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4" fillId="4" borderId="11" xfId="0" applyFont="1" applyFill="1" applyBorder="1" applyAlignment="1" applyProtection="1">
      <alignment/>
      <protection/>
    </xf>
    <xf numFmtId="0" fontId="4" fillId="4" borderId="11" xfId="0" applyFont="1" applyFill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10" fontId="0" fillId="0" borderId="11" xfId="0" applyNumberFormat="1" applyBorder="1" applyAlignment="1">
      <alignment horizontal="center"/>
    </xf>
    <xf numFmtId="10" fontId="7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1" fontId="7" fillId="0" borderId="11" xfId="0" applyNumberFormat="1" applyFont="1" applyFill="1" applyBorder="1" applyAlignment="1" applyProtection="1">
      <alignment horizontal="center"/>
      <protection/>
    </xf>
    <xf numFmtId="0" fontId="7" fillId="4" borderId="11" xfId="0" applyFont="1" applyFill="1" applyBorder="1" applyAlignment="1" applyProtection="1">
      <alignment/>
      <protection/>
    </xf>
    <xf numFmtId="1" fontId="7" fillId="0" borderId="11" xfId="0" applyNumberFormat="1" applyFont="1" applyBorder="1" applyAlignment="1">
      <alignment horizontal="center"/>
    </xf>
    <xf numFmtId="0" fontId="11" fillId="0" borderId="0" xfId="0" applyFont="1" applyAlignment="1" applyProtection="1">
      <alignment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 applyProtection="1">
      <alignment horizontal="center" wrapText="1"/>
      <protection/>
    </xf>
    <xf numFmtId="0" fontId="11" fillId="4" borderId="12" xfId="0" applyFont="1" applyFill="1" applyBorder="1" applyAlignment="1" applyProtection="1">
      <alignment horizontal="center" vertical="center"/>
      <protection/>
    </xf>
    <xf numFmtId="0" fontId="12" fillId="4" borderId="10" xfId="0" applyFont="1" applyFill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11" fillId="24" borderId="13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24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24" borderId="14" xfId="0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/>
      <protection/>
    </xf>
    <xf numFmtId="0" fontId="10" fillId="4" borderId="13" xfId="0" applyFont="1" applyFill="1" applyBorder="1" applyAlignment="1" applyProtection="1">
      <alignment/>
      <protection/>
    </xf>
    <xf numFmtId="0" fontId="12" fillId="4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4" borderId="13" xfId="0" applyFont="1" applyFill="1" applyBorder="1" applyAlignment="1" applyProtection="1">
      <alignment horizontal="center" vertical="center"/>
      <protection/>
    </xf>
    <xf numFmtId="0" fontId="11" fillId="24" borderId="15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2" fillId="4" borderId="13" xfId="0" applyFont="1" applyFill="1" applyBorder="1" applyAlignment="1" applyProtection="1">
      <alignment horizontal="center" vertical="center"/>
      <protection/>
    </xf>
    <xf numFmtId="0" fontId="12" fillId="4" borderId="0" xfId="0" applyFont="1" applyFill="1" applyBorder="1" applyAlignment="1" applyProtection="1">
      <alignment horizont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4" fontId="14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/>
      <protection/>
    </xf>
    <xf numFmtId="0" fontId="11" fillId="0" borderId="14" xfId="0" applyFont="1" applyFill="1" applyBorder="1" applyAlignment="1" applyProtection="1">
      <alignment horizont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4" fontId="14" fillId="0" borderId="19" xfId="0" applyNumberFormat="1" applyFont="1" applyFill="1" applyBorder="1" applyAlignment="1" applyProtection="1">
      <alignment horizontal="center" vertical="center"/>
      <protection/>
    </xf>
    <xf numFmtId="4" fontId="14" fillId="4" borderId="11" xfId="0" applyNumberFormat="1" applyFont="1" applyFill="1" applyBorder="1" applyAlignment="1" applyProtection="1">
      <alignment horizontal="center" vertical="center"/>
      <protection/>
    </xf>
    <xf numFmtId="0" fontId="14" fillId="0" borderId="2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9" fontId="14" fillId="0" borderId="18" xfId="39" applyFont="1" applyFill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/>
      <protection/>
    </xf>
    <xf numFmtId="0" fontId="11" fillId="24" borderId="11" xfId="0" applyFont="1" applyFill="1" applyBorder="1" applyAlignment="1" applyProtection="1">
      <alignment horizontal="center" vertical="center"/>
      <protection locked="0"/>
    </xf>
    <xf numFmtId="0" fontId="15" fillId="4" borderId="12" xfId="0" applyFont="1" applyFill="1" applyBorder="1" applyAlignment="1" applyProtection="1">
      <alignment/>
      <protection/>
    </xf>
    <xf numFmtId="0" fontId="16" fillId="4" borderId="21" xfId="0" applyFont="1" applyFill="1" applyBorder="1" applyAlignment="1" applyProtection="1">
      <alignment/>
      <protection/>
    </xf>
    <xf numFmtId="0" fontId="15" fillId="0" borderId="13" xfId="0" applyFont="1" applyBorder="1" applyAlignment="1" applyProtection="1">
      <alignment/>
      <protection/>
    </xf>
    <xf numFmtId="0" fontId="16" fillId="0" borderId="13" xfId="0" applyFont="1" applyBorder="1" applyAlignment="1" applyProtection="1">
      <alignment/>
      <protection/>
    </xf>
    <xf numFmtId="0" fontId="16" fillId="0" borderId="22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/>
      <protection/>
    </xf>
    <xf numFmtId="0" fontId="16" fillId="0" borderId="17" xfId="0" applyFont="1" applyBorder="1" applyAlignment="1" applyProtection="1">
      <alignment/>
      <protection/>
    </xf>
    <xf numFmtId="0" fontId="15" fillId="0" borderId="23" xfId="0" applyFont="1" applyBorder="1" applyAlignment="1" applyProtection="1">
      <alignment/>
      <protection/>
    </xf>
    <xf numFmtId="0" fontId="15" fillId="4" borderId="13" xfId="0" applyFont="1" applyFill="1" applyBorder="1" applyAlignment="1" applyProtection="1">
      <alignment/>
      <protection/>
    </xf>
    <xf numFmtId="0" fontId="15" fillId="4" borderId="0" xfId="0" applyFont="1" applyFill="1" applyBorder="1" applyAlignment="1" applyProtection="1">
      <alignment/>
      <protection/>
    </xf>
    <xf numFmtId="0" fontId="15" fillId="0" borderId="13" xfId="0" applyFont="1" applyBorder="1" applyAlignment="1" applyProtection="1">
      <alignment horizontal="left"/>
      <protection/>
    </xf>
    <xf numFmtId="49" fontId="16" fillId="0" borderId="14" xfId="0" applyNumberFormat="1" applyFont="1" applyBorder="1" applyAlignment="1" applyProtection="1">
      <alignment/>
      <protection/>
    </xf>
    <xf numFmtId="49" fontId="16" fillId="0" borderId="13" xfId="0" applyNumberFormat="1" applyFont="1" applyBorder="1" applyAlignment="1" applyProtection="1">
      <alignment/>
      <protection/>
    </xf>
    <xf numFmtId="0" fontId="16" fillId="0" borderId="10" xfId="0" applyFont="1" applyBorder="1" applyAlignment="1" applyProtection="1">
      <alignment/>
      <protection/>
    </xf>
    <xf numFmtId="0" fontId="15" fillId="0" borderId="22" xfId="0" applyFont="1" applyFill="1" applyBorder="1" applyAlignment="1" applyProtection="1">
      <alignment/>
      <protection/>
    </xf>
    <xf numFmtId="0" fontId="16" fillId="0" borderId="13" xfId="0" applyFont="1" applyFill="1" applyBorder="1" applyAlignment="1" applyProtection="1">
      <alignment/>
      <protection/>
    </xf>
    <xf numFmtId="0" fontId="16" fillId="0" borderId="22" xfId="0" applyFont="1" applyFill="1" applyBorder="1" applyAlignment="1" applyProtection="1">
      <alignment/>
      <protection/>
    </xf>
    <xf numFmtId="0" fontId="16" fillId="0" borderId="17" xfId="0" applyFont="1" applyFill="1" applyBorder="1" applyAlignment="1" applyProtection="1">
      <alignment/>
      <protection/>
    </xf>
    <xf numFmtId="0" fontId="16" fillId="0" borderId="14" xfId="0" applyFont="1" applyFill="1" applyBorder="1" applyAlignment="1" applyProtection="1">
      <alignment/>
      <protection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>
      <alignment/>
    </xf>
    <xf numFmtId="0" fontId="15" fillId="4" borderId="13" xfId="0" applyFont="1" applyFill="1" applyBorder="1" applyAlignment="1" applyProtection="1">
      <alignment/>
      <protection/>
    </xf>
    <xf numFmtId="0" fontId="16" fillId="4" borderId="0" xfId="0" applyFont="1" applyFill="1" applyBorder="1" applyAlignment="1" applyProtection="1">
      <alignment/>
      <protection/>
    </xf>
    <xf numFmtId="0" fontId="19" fillId="0" borderId="13" xfId="0" applyFont="1" applyBorder="1" applyAlignment="1" applyProtection="1">
      <alignment/>
      <protection/>
    </xf>
    <xf numFmtId="0" fontId="15" fillId="4" borderId="22" xfId="0" applyFont="1" applyFill="1" applyBorder="1" applyAlignment="1" applyProtection="1">
      <alignment/>
      <protection/>
    </xf>
    <xf numFmtId="0" fontId="16" fillId="0" borderId="16" xfId="0" applyFont="1" applyBorder="1" applyAlignment="1" applyProtection="1">
      <alignment/>
      <protection/>
    </xf>
    <xf numFmtId="0" fontId="16" fillId="4" borderId="13" xfId="0" applyFont="1" applyFill="1" applyBorder="1" applyAlignment="1" applyProtection="1">
      <alignment/>
      <protection/>
    </xf>
    <xf numFmtId="49" fontId="16" fillId="0" borderId="22" xfId="0" applyNumberFormat="1" applyFont="1" applyBorder="1" applyAlignment="1" applyProtection="1">
      <alignment horizontal="left"/>
      <protection/>
    </xf>
    <xf numFmtId="0" fontId="16" fillId="0" borderId="14" xfId="0" applyFont="1" applyBorder="1" applyAlignment="1" applyProtection="1">
      <alignment horizontal="center"/>
      <protection/>
    </xf>
    <xf numFmtId="0" fontId="16" fillId="0" borderId="18" xfId="0" applyFont="1" applyBorder="1" applyAlignment="1" applyProtection="1">
      <alignment/>
      <protection/>
    </xf>
    <xf numFmtId="0" fontId="20" fillId="4" borderId="24" xfId="0" applyFont="1" applyFill="1" applyBorder="1" applyAlignment="1" applyProtection="1">
      <alignment horizontal="center"/>
      <protection/>
    </xf>
    <xf numFmtId="0" fontId="20" fillId="4" borderId="19" xfId="0" applyFont="1" applyFill="1" applyBorder="1" applyAlignment="1" applyProtection="1">
      <alignment/>
      <protection/>
    </xf>
    <xf numFmtId="0" fontId="21" fillId="4" borderId="25" xfId="0" applyFont="1" applyFill="1" applyBorder="1" applyAlignment="1" applyProtection="1">
      <alignment horizontal="left"/>
      <protection/>
    </xf>
    <xf numFmtId="0" fontId="20" fillId="4" borderId="18" xfId="0" applyFont="1" applyFill="1" applyBorder="1" applyAlignment="1" applyProtection="1">
      <alignment/>
      <protection/>
    </xf>
    <xf numFmtId="0" fontId="15" fillId="0" borderId="13" xfId="0" applyFont="1" applyFill="1" applyBorder="1" applyAlignment="1" applyProtection="1">
      <alignment horizontal="center"/>
      <protection/>
    </xf>
    <xf numFmtId="0" fontId="16" fillId="0" borderId="11" xfId="0" applyFont="1" applyFill="1" applyBorder="1" applyAlignment="1" applyProtection="1">
      <alignment horizontal="center"/>
      <protection/>
    </xf>
    <xf numFmtId="0" fontId="39" fillId="0" borderId="11" xfId="0" applyFont="1" applyBorder="1" applyAlignment="1">
      <alignment/>
    </xf>
    <xf numFmtId="0" fontId="39" fillId="0" borderId="11" xfId="0" applyFont="1" applyBorder="1" applyAlignment="1">
      <alignment vertical="top" wrapText="1"/>
    </xf>
    <xf numFmtId="0" fontId="15" fillId="0" borderId="13" xfId="0" applyFont="1" applyBorder="1" applyAlignment="1" applyProtection="1">
      <alignment wrapText="1"/>
      <protection/>
    </xf>
    <xf numFmtId="0" fontId="18" fillId="0" borderId="13" xfId="0" applyFont="1" applyBorder="1" applyAlignment="1">
      <alignment wrapText="1"/>
    </xf>
    <xf numFmtId="0" fontId="16" fillId="0" borderId="13" xfId="0" applyFont="1" applyBorder="1" applyAlignment="1" applyProtection="1">
      <alignment/>
      <protection/>
    </xf>
    <xf numFmtId="0" fontId="18" fillId="0" borderId="13" xfId="0" applyFont="1" applyBorder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3" fillId="0" borderId="13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</a:rPr>
              <a:t>ผลการประเมิน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26"/>
          <c:w val="0.98125"/>
          <c:h val="0.8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Sheet3!$A$2:$A$7</c:f>
              <c:strCache>
                <c:ptCount val="6"/>
                <c:pt idx="0">
                  <c:v>ด้านบุคลากร</c:v>
                </c:pt>
                <c:pt idx="1">
                  <c:v>ด้านการเจริญเติบโต สุขภาพช่องปากและการจัดอาหาร </c:v>
                </c:pt>
                <c:pt idx="2">
                  <c:v>ด้านพัฒนาการและการเรียนรู้ตามช่วงวัย </c:v>
                </c:pt>
                <c:pt idx="3">
                  <c:v>ด้านจัดสภาพแวดล้อมภายในและภายนอก </c:v>
                </c:pt>
                <c:pt idx="4">
                  <c:v>ด้านการป้องกันและควบคุมโรคติดต่อ </c:v>
                </c:pt>
                <c:pt idx="5">
                  <c:v>ด้านการมีส่วนร่วมของผู้ปกครอง ชุมชน ท้องถิ่นและหน่วยงานที่เกี่ยวข้อง </c:v>
                </c:pt>
              </c:strCache>
            </c:strRef>
          </c:cat>
          <c:val>
            <c:numRef>
              <c:f>Sheet3!$D$2:$D$7</c:f>
              <c:numCache>
                <c:ptCount val="6"/>
                <c:pt idx="0">
                  <c:v>1</c:v>
                </c:pt>
                <c:pt idx="1">
                  <c:v>0.9999999999999998</c:v>
                </c:pt>
                <c:pt idx="2">
                  <c:v>1</c:v>
                </c:pt>
                <c:pt idx="3">
                  <c:v>0.9999999999999998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axId val="8844785"/>
        <c:axId val="12494202"/>
      </c:barChart>
      <c:catAx>
        <c:axId val="8844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680000"/>
          <a:lstStyle/>
          <a:p>
            <a:pPr>
              <a:defRPr lang="en-US" cap="none" sz="1750" b="0" i="0" u="none" baseline="0">
                <a:solidFill>
                  <a:srgbClr val="000000"/>
                </a:solidFill>
              </a:defRPr>
            </a:pPr>
          </a:p>
        </c:txPr>
        <c:crossAx val="12494202"/>
        <c:crosses val="autoZero"/>
        <c:auto val="0"/>
        <c:lblOffset val="100"/>
        <c:tickLblSkip val="1"/>
        <c:noMultiLvlLbl val="0"/>
      </c:catAx>
      <c:valAx>
        <c:axId val="1249420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44785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ตัวชี้วัด</a:t>
            </a:r>
          </a:p>
        </c:rich>
      </c:tx>
      <c:layout>
        <c:manualLayout>
          <c:xMode val="factor"/>
          <c:yMode val="factor"/>
          <c:x val="0.005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35"/>
          <c:w val="0.9005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สูตร!$A$2</c:f>
              <c:strCache>
                <c:ptCount val="1"/>
                <c:pt idx="0">
                  <c:v>เกณฑ์</c:v>
                </c:pt>
              </c:strCache>
            </c:strRef>
          </c:tx>
          <c:spPr>
            <a:solidFill>
              <a:srgbClr val="A85CE6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สูตร!$B$1:$E$1</c:f>
              <c:strCache>
                <c:ptCount val="4"/>
                <c:pt idx="0">
                  <c:v>1. ผลงานศูนย์เด็กเล็ก เด็กมีพัฒนาการสมวัยไม่น้อยกว่า ร้อยละ 85</c:v>
                </c:pt>
                <c:pt idx="1">
                  <c:v>2. ผลงานศูนย์เด็กเล็ก เด็กมีส่วนสูงระดับดีและรูปร่างสมส่วนไม่น้อยกว่า ร้อยละ 70</c:v>
                </c:pt>
                <c:pt idx="2">
                  <c:v>3. ผลงานศูนย์เด็กเล็ก เด็กมีฟันน้ำนมผุไม่เกินร้อยละ 55</c:v>
                </c:pt>
                <c:pt idx="3">
                  <c:v>4. ผลงานศูนย์เด็กเล็ก เด็กที่พัฒนาการล่าช้าได้รับการส่งต่อไปยังสถานบริการฯ เพื่อแก้ไขพัฒนาการ</c:v>
                </c:pt>
              </c:strCache>
            </c:strRef>
          </c:cat>
          <c:val>
            <c:numRef>
              <c:f>สูตร!$B$2:$E$2</c:f>
              <c:numCache>
                <c:ptCount val="4"/>
                <c:pt idx="0">
                  <c:v>85</c:v>
                </c:pt>
                <c:pt idx="1">
                  <c:v>70</c:v>
                </c:pt>
                <c:pt idx="2">
                  <c:v>55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สูตร!$A$3</c:f>
              <c:strCache>
                <c:ptCount val="1"/>
                <c:pt idx="0">
                  <c:v>ทำได้</c:v>
                </c:pt>
              </c:strCache>
            </c:strRef>
          </c:tx>
          <c:spPr>
            <a:solidFill>
              <a:srgbClr val="AB3F66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สูตร!$B$1:$E$1</c:f>
              <c:strCache>
                <c:ptCount val="4"/>
                <c:pt idx="0">
                  <c:v>1. ผลงานศูนย์เด็กเล็ก เด็กมีพัฒนาการสมวัยไม่น้อยกว่า ร้อยละ 85</c:v>
                </c:pt>
                <c:pt idx="1">
                  <c:v>2. ผลงานศูนย์เด็กเล็ก เด็กมีส่วนสูงระดับดีและรูปร่างสมส่วนไม่น้อยกว่า ร้อยละ 70</c:v>
                </c:pt>
                <c:pt idx="2">
                  <c:v>3. ผลงานศูนย์เด็กเล็ก เด็กมีฟันน้ำนมผุไม่เกินร้อยละ 55</c:v>
                </c:pt>
                <c:pt idx="3">
                  <c:v>4. ผลงานศูนย์เด็กเล็ก เด็กที่พัฒนาการล่าช้าได้รับการส่งต่อไปยังสถานบริการฯ เพื่อแก้ไขพัฒนาการ</c:v>
                </c:pt>
              </c:strCache>
            </c:strRef>
          </c:cat>
          <c:val>
            <c:numRef>
              <c:f>สูตร!$B$3:$E$3</c:f>
              <c:numCache>
                <c:ptCount val="4"/>
                <c:pt idx="0">
                  <c:v>85</c:v>
                </c:pt>
                <c:pt idx="1">
                  <c:v>70</c:v>
                </c:pt>
                <c:pt idx="2">
                  <c:v>55</c:v>
                </c:pt>
                <c:pt idx="3">
                  <c:v>100</c:v>
                </c:pt>
              </c:numCache>
            </c:numRef>
          </c:val>
        </c:ser>
        <c:ser>
          <c:idx val="2"/>
          <c:order val="2"/>
          <c:tx>
            <c:strRef>
              <c:f>สูตร!$A$4</c:f>
              <c:strCache>
                <c:ptCount val="1"/>
                <c:pt idx="0">
                  <c:v>ผ่าน</c:v>
                </c:pt>
              </c:strCache>
            </c:strRef>
          </c:tx>
          <c:spPr>
            <a:solidFill>
              <a:srgbClr val="FFFFCC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สูตร!$B$1:$E$1</c:f>
              <c:strCache>
                <c:ptCount val="4"/>
                <c:pt idx="0">
                  <c:v>1. ผลงานศูนย์เด็กเล็ก เด็กมีพัฒนาการสมวัยไม่น้อยกว่า ร้อยละ 85</c:v>
                </c:pt>
                <c:pt idx="1">
                  <c:v>2. ผลงานศูนย์เด็กเล็ก เด็กมีส่วนสูงระดับดีและรูปร่างสมส่วนไม่น้อยกว่า ร้อยละ 70</c:v>
                </c:pt>
                <c:pt idx="2">
                  <c:v>3. ผลงานศูนย์เด็กเล็ก เด็กมีฟันน้ำนมผุไม่เกินร้อยละ 55</c:v>
                </c:pt>
                <c:pt idx="3">
                  <c:v>4. ผลงานศูนย์เด็กเล็ก เด็กที่พัฒนาการล่าช้าได้รับการส่งต่อไปยังสถานบริการฯ เพื่อแก้ไขพัฒนาการ</c:v>
                </c:pt>
              </c:strCache>
            </c:strRef>
          </c:cat>
          <c:val>
            <c:numRef>
              <c:f>สูตร!$B$4:$E$4</c:f>
              <c:numCach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axId val="45338955"/>
        <c:axId val="5397412"/>
      </c:barChart>
      <c:catAx>
        <c:axId val="45338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5397412"/>
        <c:crosses val="autoZero"/>
        <c:auto val="1"/>
        <c:lblOffset val="100"/>
        <c:tickLblSkip val="1"/>
        <c:noMultiLvlLbl val="0"/>
      </c:catAx>
      <c:valAx>
        <c:axId val="53974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45338955"/>
        <c:crossesAt val="1"/>
        <c:crossBetween val="between"/>
        <c:dispUnits/>
      </c:valAx>
      <c:spPr>
        <a:solidFill>
          <a:srgbClr val="D9D9D9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575"/>
          <c:y val="0.18875"/>
          <c:w val="0.07975"/>
          <c:h val="0.155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ตัวชี้วัด</a:t>
            </a:r>
          </a:p>
        </c:rich>
      </c:tx>
      <c:layout>
        <c:manualLayout>
          <c:xMode val="factor"/>
          <c:yMode val="factor"/>
          <c:x val="0.005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35"/>
          <c:w val="0.9005"/>
          <c:h val="0.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สูตร!$A$2</c:f>
              <c:strCache>
                <c:ptCount val="1"/>
                <c:pt idx="0">
                  <c:v>เกณฑ์</c:v>
                </c:pt>
              </c:strCache>
            </c:strRef>
          </c:tx>
          <c:spPr>
            <a:solidFill>
              <a:srgbClr val="A85CE6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สูตร!$B$1:$E$1</c:f>
              <c:strCache/>
            </c:strRef>
          </c:cat>
          <c:val>
            <c:numRef>
              <c:f>สูตร!$B$2:$E$2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สูตร!$A$3</c:f>
              <c:strCache>
                <c:ptCount val="1"/>
                <c:pt idx="0">
                  <c:v>ทำได้</c:v>
                </c:pt>
              </c:strCache>
            </c:strRef>
          </c:tx>
          <c:spPr>
            <a:solidFill>
              <a:srgbClr val="AB3F66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สูตร!$B$1:$E$1</c:f>
              <c:strCache/>
            </c:strRef>
          </c:cat>
          <c:val>
            <c:numRef>
              <c:f>สูตร!$B$3:$E$3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สูตร!$A$4</c:f>
              <c:strCache>
                <c:ptCount val="1"/>
                <c:pt idx="0">
                  <c:v>ผ่าน</c:v>
                </c:pt>
              </c:strCache>
            </c:strRef>
          </c:tx>
          <c:spPr>
            <a:solidFill>
              <a:srgbClr val="FCD5B5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สูตร!$B$1:$E$1</c:f>
              <c:strCache/>
            </c:strRef>
          </c:cat>
          <c:val>
            <c:numRef>
              <c:f>สูตร!$B$4:$E$4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8576709"/>
        <c:axId val="34537198"/>
      </c:barChart>
      <c:catAx>
        <c:axId val="48576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34537198"/>
        <c:crosses val="autoZero"/>
        <c:auto val="1"/>
        <c:lblOffset val="100"/>
        <c:tickLblSkip val="1"/>
        <c:noMultiLvlLbl val="0"/>
      </c:catAx>
      <c:valAx>
        <c:axId val="345371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48576709"/>
        <c:crossesAt val="1"/>
        <c:crossBetween val="between"/>
        <c:dispUnits/>
      </c:valAx>
      <c:spPr>
        <a:solidFill>
          <a:srgbClr val="D9D9D9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575"/>
          <c:y val="0.3505"/>
          <c:w val="0.07975"/>
          <c:h val="0.155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657225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102584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2</xdr:row>
      <xdr:rowOff>19050</xdr:rowOff>
    </xdr:from>
    <xdr:to>
      <xdr:col>17</xdr:col>
      <xdr:colOff>76200</xdr:colOff>
      <xdr:row>37</xdr:row>
      <xdr:rowOff>76200</xdr:rowOff>
    </xdr:to>
    <xdr:graphicFrame>
      <xdr:nvGraphicFramePr>
        <xdr:cNvPr id="1" name="แผนภูมิ 2"/>
        <xdr:cNvGraphicFramePr/>
      </xdr:nvGraphicFramePr>
      <xdr:xfrm>
        <a:off x="1028700" y="381000"/>
        <a:ext cx="107061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514350</xdr:rowOff>
    </xdr:from>
    <xdr:to>
      <xdr:col>12</xdr:col>
      <xdr:colOff>57150</xdr:colOff>
      <xdr:row>29</xdr:row>
      <xdr:rowOff>95250</xdr:rowOff>
    </xdr:to>
    <xdr:graphicFrame>
      <xdr:nvGraphicFramePr>
        <xdr:cNvPr id="1" name="แผนภูมิ 1"/>
        <xdr:cNvGraphicFramePr/>
      </xdr:nvGraphicFramePr>
      <xdr:xfrm>
        <a:off x="561975" y="514350"/>
        <a:ext cx="107061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G532"/>
  <sheetViews>
    <sheetView tabSelected="1" zoomScalePageLayoutView="0" workbookViewId="0" topLeftCell="A1">
      <selection activeCell="G4" sqref="G4"/>
    </sheetView>
  </sheetViews>
  <sheetFormatPr defaultColWidth="3.125" defaultRowHeight="14.25"/>
  <cols>
    <col min="1" max="1" width="55.375" style="61" customWidth="1"/>
    <col min="2" max="2" width="57.50390625" style="61" customWidth="1"/>
    <col min="3" max="5" width="7.00390625" style="25" customWidth="1"/>
    <col min="6" max="6" width="9.00390625" style="19" customWidth="1"/>
    <col min="7" max="255" width="9.00390625" style="1" customWidth="1"/>
    <col min="256" max="16384" width="3.125" style="1" customWidth="1"/>
  </cols>
  <sheetData>
    <row r="1" spans="1:5" ht="22.5" customHeight="1">
      <c r="A1" s="103" t="s">
        <v>308</v>
      </c>
      <c r="B1" s="103"/>
      <c r="C1" s="103"/>
      <c r="D1" s="103"/>
      <c r="E1" s="103"/>
    </row>
    <row r="2" spans="1:5" ht="22.5" customHeight="1">
      <c r="A2" s="104" t="s">
        <v>16</v>
      </c>
      <c r="B2" s="104" t="s">
        <v>17</v>
      </c>
      <c r="C2" s="20" t="s">
        <v>0</v>
      </c>
      <c r="D2" s="105" t="s">
        <v>1</v>
      </c>
      <c r="E2" s="105" t="s">
        <v>2</v>
      </c>
    </row>
    <row r="3" spans="1:5" ht="22.5" customHeight="1">
      <c r="A3" s="104"/>
      <c r="B3" s="104"/>
      <c r="C3" s="21" t="s">
        <v>133</v>
      </c>
      <c r="D3" s="105"/>
      <c r="E3" s="105"/>
    </row>
    <row r="4" spans="1:6" s="2" customFormat="1" ht="22.5" customHeight="1">
      <c r="A4" s="58" t="s">
        <v>38</v>
      </c>
      <c r="B4" s="59"/>
      <c r="C4" s="22"/>
      <c r="D4" s="22"/>
      <c r="E4" s="22"/>
      <c r="F4" s="23">
        <f>SUM(E6:E27)</f>
        <v>20</v>
      </c>
    </row>
    <row r="5" spans="1:6" s="2" customFormat="1" ht="22.5" customHeight="1">
      <c r="A5" s="60" t="s">
        <v>126</v>
      </c>
      <c r="B5" s="61"/>
      <c r="C5" s="25"/>
      <c r="D5" s="25"/>
      <c r="E5" s="25"/>
      <c r="F5" s="26"/>
    </row>
    <row r="6" spans="1:6" s="2" customFormat="1" ht="22.5" customHeight="1">
      <c r="A6" s="61" t="s">
        <v>41</v>
      </c>
      <c r="B6" s="61" t="s">
        <v>40</v>
      </c>
      <c r="C6" s="27">
        <v>1</v>
      </c>
      <c r="D6" s="25">
        <v>1</v>
      </c>
      <c r="E6" s="25">
        <f>D6*C6</f>
        <v>1</v>
      </c>
      <c r="F6" s="26"/>
    </row>
    <row r="7" spans="1:6" s="2" customFormat="1" ht="22.5" customHeight="1">
      <c r="A7" s="61" t="s">
        <v>135</v>
      </c>
      <c r="B7" s="61" t="s">
        <v>138</v>
      </c>
      <c r="C7" s="27">
        <v>1</v>
      </c>
      <c r="D7" s="25">
        <v>2</v>
      </c>
      <c r="E7" s="25">
        <f>D7*C7</f>
        <v>2</v>
      </c>
      <c r="F7" s="26"/>
    </row>
    <row r="8" spans="1:6" s="2" customFormat="1" ht="22.5" customHeight="1">
      <c r="A8" s="61" t="s">
        <v>293</v>
      </c>
      <c r="B8" s="61" t="s">
        <v>139</v>
      </c>
      <c r="C8" s="25"/>
      <c r="D8" s="25"/>
      <c r="E8" s="25"/>
      <c r="F8" s="26"/>
    </row>
    <row r="9" spans="1:6" s="2" customFormat="1" ht="22.5" customHeight="1">
      <c r="A9" s="62" t="s">
        <v>136</v>
      </c>
      <c r="B9" s="61" t="s">
        <v>240</v>
      </c>
      <c r="C9" s="27">
        <v>1</v>
      </c>
      <c r="D9" s="25">
        <v>2</v>
      </c>
      <c r="E9" s="25">
        <f>D9*C9</f>
        <v>2</v>
      </c>
      <c r="F9" s="26"/>
    </row>
    <row r="10" spans="1:6" s="2" customFormat="1" ht="22.5" customHeight="1">
      <c r="A10" s="62"/>
      <c r="B10" s="61" t="s">
        <v>241</v>
      </c>
      <c r="C10" s="25"/>
      <c r="D10" s="25"/>
      <c r="E10" s="25"/>
      <c r="F10" s="26"/>
    </row>
    <row r="11" spans="1:6" s="2" customFormat="1" ht="22.5" customHeight="1">
      <c r="A11" s="62"/>
      <c r="B11" s="61" t="s">
        <v>242</v>
      </c>
      <c r="C11" s="25"/>
      <c r="D11" s="25"/>
      <c r="E11" s="25"/>
      <c r="F11" s="26"/>
    </row>
    <row r="12" spans="1:6" s="2" customFormat="1" ht="22.5" customHeight="1">
      <c r="A12" s="62"/>
      <c r="B12" s="61" t="s">
        <v>243</v>
      </c>
      <c r="C12" s="25"/>
      <c r="D12" s="25"/>
      <c r="E12" s="25"/>
      <c r="F12" s="26"/>
    </row>
    <row r="13" spans="1:6" s="2" customFormat="1" ht="22.5" customHeight="1">
      <c r="A13" s="61" t="s">
        <v>42</v>
      </c>
      <c r="B13" s="61" t="s">
        <v>140</v>
      </c>
      <c r="C13" s="27">
        <v>1</v>
      </c>
      <c r="D13" s="25">
        <v>1</v>
      </c>
      <c r="E13" s="25">
        <f>D13*C13</f>
        <v>1</v>
      </c>
      <c r="F13" s="26"/>
    </row>
    <row r="14" spans="1:6" s="2" customFormat="1" ht="22.5" customHeight="1">
      <c r="A14" s="61" t="s">
        <v>137</v>
      </c>
      <c r="B14" s="63" t="s">
        <v>303</v>
      </c>
      <c r="C14" s="25" t="s">
        <v>6</v>
      </c>
      <c r="D14" s="25"/>
      <c r="E14" s="25"/>
      <c r="F14" s="26"/>
    </row>
    <row r="15" spans="1:6" s="2" customFormat="1" ht="22.5" customHeight="1">
      <c r="A15" s="61" t="s">
        <v>225</v>
      </c>
      <c r="B15" s="63"/>
      <c r="C15" s="25"/>
      <c r="D15" s="25"/>
      <c r="E15" s="25"/>
      <c r="F15" s="26"/>
    </row>
    <row r="16" spans="1:6" s="2" customFormat="1" ht="22.5" customHeight="1">
      <c r="A16" s="61" t="s">
        <v>226</v>
      </c>
      <c r="B16" s="61"/>
      <c r="C16" s="25"/>
      <c r="D16" s="25"/>
      <c r="E16" s="25"/>
      <c r="F16" s="26"/>
    </row>
    <row r="17" spans="1:5" ht="22.5" customHeight="1">
      <c r="A17" s="64" t="s">
        <v>227</v>
      </c>
      <c r="B17" s="64"/>
      <c r="C17" s="28"/>
      <c r="D17" s="28"/>
      <c r="E17" s="28"/>
    </row>
    <row r="18" spans="1:6" s="2" customFormat="1" ht="22.5" customHeight="1">
      <c r="A18" s="60" t="s">
        <v>39</v>
      </c>
      <c r="B18" s="61"/>
      <c r="C18" s="25"/>
      <c r="D18" s="25"/>
      <c r="E18" s="25"/>
      <c r="F18" s="26"/>
    </row>
    <row r="19" spans="1:6" s="2" customFormat="1" ht="22.5" customHeight="1">
      <c r="A19" s="61" t="s">
        <v>43</v>
      </c>
      <c r="B19" s="63" t="s">
        <v>304</v>
      </c>
      <c r="C19" s="27">
        <v>1</v>
      </c>
      <c r="D19" s="25">
        <v>2</v>
      </c>
      <c r="E19" s="25">
        <f>D19*C19</f>
        <v>2</v>
      </c>
      <c r="F19" s="26"/>
    </row>
    <row r="20" spans="1:6" s="2" customFormat="1" ht="22.5" customHeight="1">
      <c r="A20" s="61"/>
      <c r="B20" s="63" t="s">
        <v>305</v>
      </c>
      <c r="C20" s="27"/>
      <c r="D20" s="25"/>
      <c r="E20" s="25"/>
      <c r="F20" s="26"/>
    </row>
    <row r="21" spans="1:6" s="2" customFormat="1" ht="22.5" customHeight="1">
      <c r="A21" s="61" t="s">
        <v>44</v>
      </c>
      <c r="B21" s="61" t="s">
        <v>141</v>
      </c>
      <c r="C21" s="27">
        <v>1</v>
      </c>
      <c r="D21" s="25">
        <v>2</v>
      </c>
      <c r="E21" s="25">
        <f>D21*C21</f>
        <v>2</v>
      </c>
      <c r="F21" s="26"/>
    </row>
    <row r="22" spans="1:6" s="2" customFormat="1" ht="22.5" customHeight="1">
      <c r="A22" s="65"/>
      <c r="B22" s="64" t="s">
        <v>142</v>
      </c>
      <c r="C22" s="28"/>
      <c r="D22" s="28"/>
      <c r="E22" s="28"/>
      <c r="F22" s="26"/>
    </row>
    <row r="23" spans="1:6" s="2" customFormat="1" ht="22.5" customHeight="1">
      <c r="A23" s="66" t="s">
        <v>301</v>
      </c>
      <c r="B23" s="61" t="s">
        <v>173</v>
      </c>
      <c r="C23" s="29">
        <v>1</v>
      </c>
      <c r="D23" s="30">
        <v>3</v>
      </c>
      <c r="E23" s="30">
        <f>D23*C23</f>
        <v>3</v>
      </c>
      <c r="F23" s="26"/>
    </row>
    <row r="24" spans="1:6" s="2" customFormat="1" ht="22.5" customHeight="1">
      <c r="A24" s="61" t="s">
        <v>302</v>
      </c>
      <c r="B24" s="61" t="s">
        <v>174</v>
      </c>
      <c r="C24" s="27">
        <v>1</v>
      </c>
      <c r="D24" s="25">
        <v>3</v>
      </c>
      <c r="E24" s="30">
        <f>D24*C24</f>
        <v>3</v>
      </c>
      <c r="F24" s="26"/>
    </row>
    <row r="25" spans="1:6" s="2" customFormat="1" ht="22.5" customHeight="1">
      <c r="A25" s="61"/>
      <c r="B25" s="61" t="s">
        <v>175</v>
      </c>
      <c r="C25" s="27">
        <v>1</v>
      </c>
      <c r="D25" s="25">
        <v>2</v>
      </c>
      <c r="E25" s="30">
        <f>D25*C25</f>
        <v>2</v>
      </c>
      <c r="F25" s="26"/>
    </row>
    <row r="26" spans="1:6" s="2" customFormat="1" ht="22.5" customHeight="1">
      <c r="A26" s="61"/>
      <c r="B26" s="61" t="s">
        <v>176</v>
      </c>
      <c r="C26" s="27">
        <v>1</v>
      </c>
      <c r="D26" s="25">
        <v>1</v>
      </c>
      <c r="E26" s="30">
        <f>D26*C26</f>
        <v>1</v>
      </c>
      <c r="F26" s="26"/>
    </row>
    <row r="27" spans="1:6" s="3" customFormat="1" ht="22.5" customHeight="1">
      <c r="A27" s="64"/>
      <c r="B27" s="64" t="s">
        <v>224</v>
      </c>
      <c r="C27" s="31">
        <v>1</v>
      </c>
      <c r="D27" s="28">
        <v>1</v>
      </c>
      <c r="E27" s="30">
        <f>D27*C27</f>
        <v>1</v>
      </c>
      <c r="F27" s="32"/>
    </row>
    <row r="28" spans="1:7" ht="24">
      <c r="A28" s="67" t="s">
        <v>45</v>
      </c>
      <c r="B28" s="68"/>
      <c r="C28" s="33"/>
      <c r="D28" s="33"/>
      <c r="E28" s="33"/>
      <c r="F28" s="34">
        <f>SUM(E30:E96)</f>
        <v>19.999999999999996</v>
      </c>
      <c r="G28" s="4"/>
    </row>
    <row r="29" spans="1:2" ht="24">
      <c r="A29" s="60" t="s">
        <v>32</v>
      </c>
      <c r="B29" s="69"/>
    </row>
    <row r="30" spans="1:5" ht="24">
      <c r="A30" s="61" t="s">
        <v>99</v>
      </c>
      <c r="B30" s="61" t="s">
        <v>143</v>
      </c>
      <c r="C30" s="27">
        <v>1</v>
      </c>
      <c r="D30" s="25">
        <v>0.5</v>
      </c>
      <c r="E30" s="25">
        <f>D30*C30</f>
        <v>0.5</v>
      </c>
    </row>
    <row r="31" spans="1:5" ht="24">
      <c r="A31" s="65"/>
      <c r="B31" s="70" t="s">
        <v>87</v>
      </c>
      <c r="C31" s="28"/>
      <c r="D31" s="28"/>
      <c r="E31" s="28"/>
    </row>
    <row r="32" spans="2:5" ht="24.75" customHeight="1">
      <c r="B32" s="71" t="s">
        <v>144</v>
      </c>
      <c r="C32" s="27">
        <v>1</v>
      </c>
      <c r="D32" s="25">
        <v>1</v>
      </c>
      <c r="E32" s="25">
        <f>D32*C32</f>
        <v>1</v>
      </c>
    </row>
    <row r="33" ht="24.75" customHeight="1">
      <c r="B33" s="71" t="s">
        <v>88</v>
      </c>
    </row>
    <row r="34" spans="2:5" ht="24.75" customHeight="1">
      <c r="B34" s="71" t="s">
        <v>228</v>
      </c>
      <c r="C34" s="27">
        <v>1</v>
      </c>
      <c r="D34" s="25">
        <v>0.5</v>
      </c>
      <c r="E34" s="25">
        <f>D34*C34</f>
        <v>0.5</v>
      </c>
    </row>
    <row r="35" spans="2:5" ht="24.75" customHeight="1">
      <c r="B35" s="71" t="s">
        <v>145</v>
      </c>
      <c r="C35" s="27">
        <v>1</v>
      </c>
      <c r="D35" s="25">
        <v>1</v>
      </c>
      <c r="E35" s="25">
        <f>D35*C35</f>
        <v>1</v>
      </c>
    </row>
    <row r="36" ht="24.75" customHeight="1">
      <c r="B36" s="71" t="s">
        <v>96</v>
      </c>
    </row>
    <row r="37" ht="24.75" customHeight="1">
      <c r="B37" s="71" t="s">
        <v>97</v>
      </c>
    </row>
    <row r="38" ht="24.75" customHeight="1">
      <c r="B38" s="71" t="s">
        <v>98</v>
      </c>
    </row>
    <row r="39" spans="1:5" ht="24.75" customHeight="1">
      <c r="A39" s="61" t="s">
        <v>230</v>
      </c>
      <c r="B39" s="71" t="s">
        <v>146</v>
      </c>
      <c r="C39" s="27">
        <v>1</v>
      </c>
      <c r="D39" s="25">
        <v>1</v>
      </c>
      <c r="E39" s="25">
        <f>D39*C39</f>
        <v>1</v>
      </c>
    </row>
    <row r="40" spans="1:5" ht="24.75" customHeight="1">
      <c r="A40" s="64" t="s">
        <v>100</v>
      </c>
      <c r="B40" s="70" t="s">
        <v>147</v>
      </c>
      <c r="C40" s="31">
        <v>1</v>
      </c>
      <c r="D40" s="28">
        <v>1</v>
      </c>
      <c r="E40" s="25">
        <f>D40*C40</f>
        <v>1</v>
      </c>
    </row>
    <row r="41" spans="1:6" s="2" customFormat="1" ht="24.75" customHeight="1">
      <c r="A41" s="60" t="s">
        <v>47</v>
      </c>
      <c r="B41" s="61"/>
      <c r="C41" s="25"/>
      <c r="D41" s="25"/>
      <c r="E41" s="25"/>
      <c r="F41" s="26"/>
    </row>
    <row r="42" spans="1:6" s="2" customFormat="1" ht="24.75" customHeight="1">
      <c r="A42" s="61" t="s">
        <v>294</v>
      </c>
      <c r="B42" s="61" t="s">
        <v>244</v>
      </c>
      <c r="C42" s="27">
        <v>1</v>
      </c>
      <c r="D42" s="25">
        <v>2</v>
      </c>
      <c r="E42" s="25">
        <f>D42*C42</f>
        <v>2</v>
      </c>
      <c r="F42" s="26"/>
    </row>
    <row r="43" spans="1:6" s="2" customFormat="1" ht="24.75" customHeight="1">
      <c r="A43" s="61" t="s">
        <v>295</v>
      </c>
      <c r="B43" s="61" t="s">
        <v>245</v>
      </c>
      <c r="C43" s="25"/>
      <c r="D43" s="25"/>
      <c r="E43" s="25"/>
      <c r="F43" s="26"/>
    </row>
    <row r="44" spans="1:6" s="2" customFormat="1" ht="24.75" customHeight="1">
      <c r="A44" s="61" t="s">
        <v>229</v>
      </c>
      <c r="B44" s="61" t="s">
        <v>148</v>
      </c>
      <c r="C44" s="27">
        <v>1</v>
      </c>
      <c r="D44" s="25">
        <v>0.5</v>
      </c>
      <c r="E44" s="25">
        <f>D44*C44</f>
        <v>0.5</v>
      </c>
      <c r="F44" s="26"/>
    </row>
    <row r="45" spans="1:6" s="2" customFormat="1" ht="24.75" customHeight="1">
      <c r="A45" s="62"/>
      <c r="B45" s="61" t="s">
        <v>149</v>
      </c>
      <c r="C45" s="27">
        <v>1</v>
      </c>
      <c r="D45" s="25">
        <v>0.3</v>
      </c>
      <c r="E45" s="25">
        <f>D45*C45</f>
        <v>0.3</v>
      </c>
      <c r="F45" s="26"/>
    </row>
    <row r="46" spans="1:6" s="2" customFormat="1" ht="24.75" customHeight="1">
      <c r="A46" s="62"/>
      <c r="B46" s="61" t="s">
        <v>103</v>
      </c>
      <c r="C46" s="25"/>
      <c r="D46" s="25"/>
      <c r="E46" s="25"/>
      <c r="F46" s="26"/>
    </row>
    <row r="47" spans="1:6" s="2" customFormat="1" ht="24.75" customHeight="1">
      <c r="A47" s="64"/>
      <c r="B47" s="64" t="s">
        <v>150</v>
      </c>
      <c r="C47" s="31">
        <v>1</v>
      </c>
      <c r="D47" s="28">
        <v>0.2</v>
      </c>
      <c r="E47" s="25">
        <f>D47*C47</f>
        <v>0.2</v>
      </c>
      <c r="F47" s="26"/>
    </row>
    <row r="48" spans="1:6" s="2" customFormat="1" ht="24.75" customHeight="1">
      <c r="A48" s="60" t="s">
        <v>48</v>
      </c>
      <c r="B48" s="61"/>
      <c r="C48" s="25"/>
      <c r="D48" s="25"/>
      <c r="E48" s="25"/>
      <c r="F48" s="26"/>
    </row>
    <row r="49" spans="1:6" s="2" customFormat="1" ht="24.75" customHeight="1">
      <c r="A49" s="61" t="s">
        <v>46</v>
      </c>
      <c r="B49" s="63"/>
      <c r="C49" s="25"/>
      <c r="D49" s="25"/>
      <c r="E49" s="25"/>
      <c r="F49" s="26"/>
    </row>
    <row r="50" spans="1:6" s="2" customFormat="1" ht="24.75" customHeight="1">
      <c r="A50" s="61" t="s">
        <v>51</v>
      </c>
      <c r="B50" s="61" t="s">
        <v>151</v>
      </c>
      <c r="C50" s="27">
        <v>1</v>
      </c>
      <c r="D50" s="25">
        <v>0.5</v>
      </c>
      <c r="E50" s="25">
        <f>D50*C50</f>
        <v>0.5</v>
      </c>
      <c r="F50" s="26"/>
    </row>
    <row r="51" spans="1:6" s="2" customFormat="1" ht="24.75" customHeight="1">
      <c r="A51" s="61" t="s">
        <v>52</v>
      </c>
      <c r="B51" s="61" t="s">
        <v>152</v>
      </c>
      <c r="C51" s="27">
        <v>1</v>
      </c>
      <c r="D51" s="25">
        <v>1</v>
      </c>
      <c r="E51" s="25">
        <f aca="true" t="shared" si="0" ref="E51:E114">D51*C51</f>
        <v>1</v>
      </c>
      <c r="F51" s="26"/>
    </row>
    <row r="52" spans="1:6" s="2" customFormat="1" ht="24.75" customHeight="1">
      <c r="A52" s="61" t="s">
        <v>53</v>
      </c>
      <c r="B52" s="63" t="s">
        <v>153</v>
      </c>
      <c r="C52" s="27">
        <v>1</v>
      </c>
      <c r="D52" s="25">
        <v>0.5</v>
      </c>
      <c r="E52" s="25">
        <f t="shared" si="0"/>
        <v>0.5</v>
      </c>
      <c r="F52" s="26"/>
    </row>
    <row r="53" spans="1:6" s="2" customFormat="1" ht="24.75" customHeight="1">
      <c r="A53" s="61" t="s">
        <v>49</v>
      </c>
      <c r="B53" s="63"/>
      <c r="C53" s="25"/>
      <c r="D53" s="25"/>
      <c r="E53" s="25"/>
      <c r="F53" s="26"/>
    </row>
    <row r="54" spans="1:6" s="2" customFormat="1" ht="24.75" customHeight="1">
      <c r="A54" s="61" t="s">
        <v>54</v>
      </c>
      <c r="B54" s="61" t="s">
        <v>154</v>
      </c>
      <c r="C54" s="27">
        <v>1</v>
      </c>
      <c r="D54" s="25">
        <v>0.5</v>
      </c>
      <c r="E54" s="25">
        <f t="shared" si="0"/>
        <v>0.5</v>
      </c>
      <c r="F54" s="26"/>
    </row>
    <row r="55" spans="1:6" s="2" customFormat="1" ht="24.75" customHeight="1">
      <c r="A55" s="61" t="s">
        <v>281</v>
      </c>
      <c r="B55" s="63" t="s">
        <v>155</v>
      </c>
      <c r="C55" s="27">
        <v>1</v>
      </c>
      <c r="D55" s="25">
        <v>0.5</v>
      </c>
      <c r="E55" s="25">
        <f t="shared" si="0"/>
        <v>0.5</v>
      </c>
      <c r="F55" s="26"/>
    </row>
    <row r="56" spans="1:6" s="3" customFormat="1" ht="24.75" customHeight="1">
      <c r="A56" s="64" t="s">
        <v>89</v>
      </c>
      <c r="B56" s="72"/>
      <c r="C56" s="28"/>
      <c r="D56" s="28"/>
      <c r="E56" s="25"/>
      <c r="F56" s="32"/>
    </row>
    <row r="57" spans="1:6" s="2" customFormat="1" ht="22.5" customHeight="1">
      <c r="A57" s="61" t="s">
        <v>50</v>
      </c>
      <c r="B57" s="63"/>
      <c r="C57" s="25"/>
      <c r="D57" s="25"/>
      <c r="E57" s="25"/>
      <c r="F57" s="26"/>
    </row>
    <row r="58" spans="1:6" s="2" customFormat="1" ht="22.5" customHeight="1">
      <c r="A58" s="61" t="s">
        <v>56</v>
      </c>
      <c r="B58" s="61" t="s">
        <v>157</v>
      </c>
      <c r="C58" s="27">
        <v>1</v>
      </c>
      <c r="D58" s="25">
        <v>0.5</v>
      </c>
      <c r="E58" s="25">
        <f t="shared" si="0"/>
        <v>0.5</v>
      </c>
      <c r="F58" s="26"/>
    </row>
    <row r="59" spans="1:6" s="2" customFormat="1" ht="22.5" customHeight="1">
      <c r="A59" s="61" t="s">
        <v>55</v>
      </c>
      <c r="B59" s="63" t="s">
        <v>158</v>
      </c>
      <c r="C59" s="27">
        <v>1</v>
      </c>
      <c r="D59" s="25">
        <v>1</v>
      </c>
      <c r="E59" s="25">
        <f t="shared" si="0"/>
        <v>1</v>
      </c>
      <c r="F59" s="26"/>
    </row>
    <row r="60" spans="1:6" s="2" customFormat="1" ht="22.5" customHeight="1">
      <c r="A60" s="61" t="s">
        <v>156</v>
      </c>
      <c r="B60" s="61" t="s">
        <v>246</v>
      </c>
      <c r="C60" s="27">
        <v>1</v>
      </c>
      <c r="D60" s="25">
        <v>0.5</v>
      </c>
      <c r="E60" s="25">
        <f t="shared" si="0"/>
        <v>0.5</v>
      </c>
      <c r="F60" s="26"/>
    </row>
    <row r="61" spans="1:6" s="2" customFormat="1" ht="22.5" customHeight="1">
      <c r="A61" s="65" t="s">
        <v>6</v>
      </c>
      <c r="B61" s="64" t="s">
        <v>247</v>
      </c>
      <c r="C61" s="28"/>
      <c r="D61" s="28"/>
      <c r="E61" s="25"/>
      <c r="F61" s="26"/>
    </row>
    <row r="62" spans="1:6" s="2" customFormat="1" ht="22.5" customHeight="1">
      <c r="A62" s="73" t="s">
        <v>233</v>
      </c>
      <c r="B62" s="74"/>
      <c r="C62" s="25"/>
      <c r="D62" s="25"/>
      <c r="E62" s="25"/>
      <c r="F62" s="26"/>
    </row>
    <row r="63" spans="1:6" s="2" customFormat="1" ht="22.5" customHeight="1">
      <c r="A63" s="75" t="s">
        <v>57</v>
      </c>
      <c r="B63" s="74" t="s">
        <v>159</v>
      </c>
      <c r="C63" s="27">
        <v>1</v>
      </c>
      <c r="D63" s="25">
        <v>0.3</v>
      </c>
      <c r="E63" s="25">
        <f t="shared" si="0"/>
        <v>0.3</v>
      </c>
      <c r="F63" s="26"/>
    </row>
    <row r="64" spans="1:6" s="2" customFormat="1" ht="22.5" customHeight="1">
      <c r="A64" s="75" t="s">
        <v>18</v>
      </c>
      <c r="B64" s="74" t="s">
        <v>160</v>
      </c>
      <c r="C64" s="27">
        <v>1</v>
      </c>
      <c r="D64" s="25">
        <v>0.3</v>
      </c>
      <c r="E64" s="25">
        <f t="shared" si="0"/>
        <v>0.3</v>
      </c>
      <c r="F64" s="26"/>
    </row>
    <row r="65" spans="1:6" s="2" customFormat="1" ht="22.5" customHeight="1">
      <c r="A65" s="75"/>
      <c r="B65" s="74" t="s">
        <v>231</v>
      </c>
      <c r="C65" s="25"/>
      <c r="D65" s="25" t="s">
        <v>6</v>
      </c>
      <c r="E65" s="25"/>
      <c r="F65" s="26"/>
    </row>
    <row r="66" spans="1:6" s="2" customFormat="1" ht="22.5" customHeight="1">
      <c r="A66" s="75"/>
      <c r="B66" s="74" t="s">
        <v>161</v>
      </c>
      <c r="C66" s="27">
        <v>1</v>
      </c>
      <c r="D66" s="25">
        <v>0.5</v>
      </c>
      <c r="E66" s="25">
        <f t="shared" si="0"/>
        <v>0.5</v>
      </c>
      <c r="F66" s="26"/>
    </row>
    <row r="67" spans="1:6" s="2" customFormat="1" ht="22.5" customHeight="1">
      <c r="A67" s="75"/>
      <c r="B67" s="74" t="s">
        <v>162</v>
      </c>
      <c r="C67" s="27">
        <v>1</v>
      </c>
      <c r="D67" s="25">
        <v>0.4</v>
      </c>
      <c r="E67" s="25">
        <f t="shared" si="0"/>
        <v>0.4</v>
      </c>
      <c r="F67" s="26"/>
    </row>
    <row r="68" spans="1:6" s="2" customFormat="1" ht="22.5" customHeight="1">
      <c r="A68" s="76"/>
      <c r="B68" s="77" t="s">
        <v>163</v>
      </c>
      <c r="C68" s="31">
        <v>1</v>
      </c>
      <c r="D68" s="28">
        <v>0.5</v>
      </c>
      <c r="E68" s="25">
        <f t="shared" si="0"/>
        <v>0.5</v>
      </c>
      <c r="F68" s="26"/>
    </row>
    <row r="69" spans="1:6" s="2" customFormat="1" ht="22.5" customHeight="1">
      <c r="A69" s="60" t="s">
        <v>232</v>
      </c>
      <c r="B69" s="61" t="s">
        <v>6</v>
      </c>
      <c r="C69" s="25"/>
      <c r="D69" s="25"/>
      <c r="E69" s="25"/>
      <c r="F69" s="26"/>
    </row>
    <row r="70" spans="1:6" s="2" customFormat="1" ht="22.5" customHeight="1">
      <c r="A70" s="61" t="s">
        <v>58</v>
      </c>
      <c r="B70" s="61" t="s">
        <v>164</v>
      </c>
      <c r="C70" s="27">
        <v>1</v>
      </c>
      <c r="D70" s="25">
        <v>0.25</v>
      </c>
      <c r="E70" s="25">
        <f t="shared" si="0"/>
        <v>0.25</v>
      </c>
      <c r="F70" s="26"/>
    </row>
    <row r="71" spans="1:6" s="2" customFormat="1" ht="22.5" customHeight="1">
      <c r="A71" s="61"/>
      <c r="B71" s="61" t="s">
        <v>165</v>
      </c>
      <c r="C71" s="27">
        <v>1</v>
      </c>
      <c r="D71" s="25">
        <v>0.25</v>
      </c>
      <c r="E71" s="25">
        <f t="shared" si="0"/>
        <v>0.25</v>
      </c>
      <c r="F71" s="26"/>
    </row>
    <row r="72" spans="1:6" s="2" customFormat="1" ht="22.5" customHeight="1">
      <c r="A72" s="61"/>
      <c r="B72" s="61" t="s">
        <v>166</v>
      </c>
      <c r="C72" s="27">
        <v>1</v>
      </c>
      <c r="D72" s="25">
        <v>0.25</v>
      </c>
      <c r="E72" s="25">
        <f t="shared" si="0"/>
        <v>0.25</v>
      </c>
      <c r="F72" s="26"/>
    </row>
    <row r="73" spans="1:6" s="2" customFormat="1" ht="22.5" customHeight="1">
      <c r="A73" s="61"/>
      <c r="B73" s="61" t="s">
        <v>167</v>
      </c>
      <c r="C73" s="27">
        <v>1</v>
      </c>
      <c r="D73" s="25">
        <v>0.25</v>
      </c>
      <c r="E73" s="25">
        <f t="shared" si="0"/>
        <v>0.25</v>
      </c>
      <c r="F73" s="26"/>
    </row>
    <row r="74" spans="1:6" s="2" customFormat="1" ht="22.5" customHeight="1">
      <c r="A74" s="61"/>
      <c r="B74" s="61" t="s">
        <v>168</v>
      </c>
      <c r="C74" s="27">
        <v>1</v>
      </c>
      <c r="D74" s="25">
        <v>0.25</v>
      </c>
      <c r="E74" s="25">
        <f t="shared" si="0"/>
        <v>0.25</v>
      </c>
      <c r="F74" s="26"/>
    </row>
    <row r="75" spans="1:6" s="2" customFormat="1" ht="22.5" customHeight="1">
      <c r="A75" s="61"/>
      <c r="B75" s="63" t="s">
        <v>169</v>
      </c>
      <c r="C75" s="27">
        <v>1</v>
      </c>
      <c r="D75" s="25">
        <v>0.25</v>
      </c>
      <c r="E75" s="25">
        <f t="shared" si="0"/>
        <v>0.25</v>
      </c>
      <c r="F75" s="26"/>
    </row>
    <row r="76" spans="1:6" s="2" customFormat="1" ht="22.5" customHeight="1">
      <c r="A76" s="61"/>
      <c r="B76" s="61" t="s">
        <v>248</v>
      </c>
      <c r="C76" s="27">
        <v>1</v>
      </c>
      <c r="D76" s="25">
        <v>0.25</v>
      </c>
      <c r="E76" s="25">
        <f t="shared" si="0"/>
        <v>0.25</v>
      </c>
      <c r="F76" s="26"/>
    </row>
    <row r="77" spans="1:6" s="2" customFormat="1" ht="22.5" customHeight="1">
      <c r="A77" s="61"/>
      <c r="B77" s="61" t="s">
        <v>249</v>
      </c>
      <c r="C77" s="25"/>
      <c r="D77" s="25"/>
      <c r="E77" s="25"/>
      <c r="F77" s="26"/>
    </row>
    <row r="78" spans="1:6" s="2" customFormat="1" ht="22.5" customHeight="1">
      <c r="A78" s="61"/>
      <c r="B78" s="78" t="s">
        <v>170</v>
      </c>
      <c r="C78" s="27">
        <v>1</v>
      </c>
      <c r="D78" s="25">
        <v>0.25</v>
      </c>
      <c r="E78" s="25">
        <f t="shared" si="0"/>
        <v>0.25</v>
      </c>
      <c r="F78" s="26"/>
    </row>
    <row r="79" spans="1:6" s="2" customFormat="1" ht="22.5" customHeight="1">
      <c r="A79" s="61" t="s">
        <v>172</v>
      </c>
      <c r="B79" s="61" t="s">
        <v>250</v>
      </c>
      <c r="C79" s="27">
        <v>1</v>
      </c>
      <c r="D79" s="25">
        <v>0.2</v>
      </c>
      <c r="E79" s="25">
        <f t="shared" si="0"/>
        <v>0.2</v>
      </c>
      <c r="F79" s="26"/>
    </row>
    <row r="80" spans="1:6" s="2" customFormat="1" ht="22.5" customHeight="1">
      <c r="A80" s="61" t="s">
        <v>177</v>
      </c>
      <c r="B80" s="61" t="s">
        <v>251</v>
      </c>
      <c r="C80" s="25"/>
      <c r="D80" s="25"/>
      <c r="E80" s="25"/>
      <c r="F80" s="26"/>
    </row>
    <row r="81" spans="1:6" s="2" customFormat="1" ht="22.5" customHeight="1">
      <c r="A81" s="61"/>
      <c r="B81" s="61" t="s">
        <v>171</v>
      </c>
      <c r="C81" s="27">
        <v>1</v>
      </c>
      <c r="D81" s="25">
        <v>0.5</v>
      </c>
      <c r="E81" s="25">
        <f t="shared" si="0"/>
        <v>0.5</v>
      </c>
      <c r="F81" s="26"/>
    </row>
    <row r="82" spans="1:6" s="2" customFormat="1" ht="22.5" customHeight="1">
      <c r="A82" s="61"/>
      <c r="B82" s="61" t="s">
        <v>122</v>
      </c>
      <c r="C82" s="25"/>
      <c r="D82" s="25"/>
      <c r="E82" s="25"/>
      <c r="F82" s="26"/>
    </row>
    <row r="83" spans="1:6" s="3" customFormat="1" ht="22.5" customHeight="1">
      <c r="A83" s="64"/>
      <c r="B83" s="64" t="s">
        <v>307</v>
      </c>
      <c r="C83" s="31">
        <v>1</v>
      </c>
      <c r="D83" s="28">
        <v>0.3</v>
      </c>
      <c r="E83" s="25">
        <f t="shared" si="0"/>
        <v>0.3</v>
      </c>
      <c r="F83" s="32"/>
    </row>
    <row r="84" spans="1:6" s="2" customFormat="1" ht="21.75" customHeight="1">
      <c r="A84" s="61" t="s">
        <v>59</v>
      </c>
      <c r="B84" s="61" t="s">
        <v>178</v>
      </c>
      <c r="C84" s="27">
        <v>1</v>
      </c>
      <c r="D84" s="25">
        <v>0.2</v>
      </c>
      <c r="E84" s="25">
        <f t="shared" si="0"/>
        <v>0.2</v>
      </c>
      <c r="F84" s="26"/>
    </row>
    <row r="85" spans="1:6" s="2" customFormat="1" ht="21.75" customHeight="1">
      <c r="A85" s="61"/>
      <c r="B85" s="61" t="s">
        <v>3</v>
      </c>
      <c r="C85" s="25"/>
      <c r="D85" s="25"/>
      <c r="E85" s="25"/>
      <c r="F85" s="26"/>
    </row>
    <row r="86" spans="1:6" s="2" customFormat="1" ht="21.75" customHeight="1">
      <c r="A86" s="61"/>
      <c r="B86" s="63" t="s">
        <v>252</v>
      </c>
      <c r="C86" s="27">
        <v>1</v>
      </c>
      <c r="D86" s="25">
        <v>0.2</v>
      </c>
      <c r="E86" s="25">
        <f t="shared" si="0"/>
        <v>0.2</v>
      </c>
      <c r="F86" s="26"/>
    </row>
    <row r="87" spans="1:6" s="2" customFormat="1" ht="21.75" customHeight="1">
      <c r="A87" s="61"/>
      <c r="B87" s="61" t="s">
        <v>253</v>
      </c>
      <c r="C87" s="35"/>
      <c r="D87" s="25"/>
      <c r="E87" s="25"/>
      <c r="F87" s="26"/>
    </row>
    <row r="88" spans="1:6" s="2" customFormat="1" ht="21.75" customHeight="1">
      <c r="A88" s="61"/>
      <c r="B88" s="61" t="s">
        <v>179</v>
      </c>
      <c r="C88" s="27">
        <v>1</v>
      </c>
      <c r="D88" s="25">
        <v>0.2</v>
      </c>
      <c r="E88" s="25">
        <f t="shared" si="0"/>
        <v>0.2</v>
      </c>
      <c r="F88" s="26"/>
    </row>
    <row r="89" spans="1:6" s="2" customFormat="1" ht="21.75" customHeight="1">
      <c r="A89" s="61"/>
      <c r="B89" s="61" t="s">
        <v>4</v>
      </c>
      <c r="C89" s="35"/>
      <c r="D89" s="25"/>
      <c r="E89" s="25"/>
      <c r="F89" s="26"/>
    </row>
    <row r="90" spans="1:6" s="2" customFormat="1" ht="21.75" customHeight="1">
      <c r="A90" s="61"/>
      <c r="B90" s="61" t="s">
        <v>180</v>
      </c>
      <c r="C90" s="27">
        <v>1</v>
      </c>
      <c r="D90" s="25">
        <v>0.2</v>
      </c>
      <c r="E90" s="25">
        <f t="shared" si="0"/>
        <v>0.2</v>
      </c>
      <c r="F90" s="26"/>
    </row>
    <row r="91" spans="1:6" s="2" customFormat="1" ht="21.75" customHeight="1">
      <c r="A91" s="61"/>
      <c r="B91" s="61" t="s">
        <v>181</v>
      </c>
      <c r="C91" s="25"/>
      <c r="D91" s="25"/>
      <c r="E91" s="25"/>
      <c r="F91" s="26"/>
    </row>
    <row r="92" spans="1:6" s="2" customFormat="1" ht="21.75" customHeight="1">
      <c r="A92" s="61"/>
      <c r="B92" s="61" t="s">
        <v>182</v>
      </c>
      <c r="C92" s="27">
        <v>1</v>
      </c>
      <c r="D92" s="25">
        <v>0.2</v>
      </c>
      <c r="E92" s="25">
        <f t="shared" si="0"/>
        <v>0.2</v>
      </c>
      <c r="F92" s="26"/>
    </row>
    <row r="93" spans="1:6" s="2" customFormat="1" ht="21.75" customHeight="1">
      <c r="A93" s="61"/>
      <c r="B93" s="61" t="s">
        <v>19</v>
      </c>
      <c r="C93" s="25"/>
      <c r="D93" s="25"/>
      <c r="E93" s="25"/>
      <c r="F93" s="26"/>
    </row>
    <row r="94" spans="1:6" s="2" customFormat="1" ht="21.75" customHeight="1">
      <c r="A94" s="61" t="s">
        <v>102</v>
      </c>
      <c r="B94" s="61" t="s">
        <v>183</v>
      </c>
      <c r="C94" s="27">
        <v>1</v>
      </c>
      <c r="D94" s="25">
        <v>0.3</v>
      </c>
      <c r="E94" s="25">
        <f t="shared" si="0"/>
        <v>0.3</v>
      </c>
      <c r="F94" s="26"/>
    </row>
    <row r="95" spans="1:6" s="2" customFormat="1" ht="21.75" customHeight="1">
      <c r="A95" s="61"/>
      <c r="B95" s="61" t="s">
        <v>184</v>
      </c>
      <c r="C95" s="27">
        <v>1</v>
      </c>
      <c r="D95" s="25">
        <v>0.4</v>
      </c>
      <c r="E95" s="25">
        <f t="shared" si="0"/>
        <v>0.4</v>
      </c>
      <c r="F95" s="26"/>
    </row>
    <row r="96" spans="1:6" s="2" customFormat="1" ht="21.75" customHeight="1">
      <c r="A96" s="79"/>
      <c r="B96" s="61" t="s">
        <v>254</v>
      </c>
      <c r="C96" s="27">
        <v>1</v>
      </c>
      <c r="D96" s="25">
        <v>0.3</v>
      </c>
      <c r="E96" s="25">
        <f t="shared" si="0"/>
        <v>0.3</v>
      </c>
      <c r="F96" s="26"/>
    </row>
    <row r="97" spans="1:6" s="2" customFormat="1" ht="21.75" customHeight="1">
      <c r="A97" s="99"/>
      <c r="B97" s="97" t="s">
        <v>300</v>
      </c>
      <c r="C97" s="101"/>
      <c r="D97" s="101"/>
      <c r="E97" s="25"/>
      <c r="F97" s="26"/>
    </row>
    <row r="98" spans="1:6" s="2" customFormat="1" ht="21.75" customHeight="1">
      <c r="A98" s="100"/>
      <c r="B98" s="98"/>
      <c r="C98" s="102"/>
      <c r="D98" s="102"/>
      <c r="E98" s="25"/>
      <c r="F98" s="26"/>
    </row>
    <row r="99" spans="1:6" s="2" customFormat="1" ht="21.75" customHeight="1">
      <c r="A99" s="80" t="s">
        <v>60</v>
      </c>
      <c r="B99" s="81"/>
      <c r="C99" s="36"/>
      <c r="D99" s="36"/>
      <c r="E99" s="36"/>
      <c r="F99" s="23">
        <f>SUM(E101:E121)</f>
        <v>25</v>
      </c>
    </row>
    <row r="100" spans="1:6" s="2" customFormat="1" ht="21.75" customHeight="1">
      <c r="A100" s="60" t="s">
        <v>127</v>
      </c>
      <c r="B100" s="63"/>
      <c r="C100" s="25"/>
      <c r="D100" s="25"/>
      <c r="E100" s="25"/>
      <c r="F100" s="26"/>
    </row>
    <row r="101" spans="1:6" s="2" customFormat="1" ht="21.75" customHeight="1">
      <c r="A101" s="61" t="s">
        <v>296</v>
      </c>
      <c r="B101" s="61" t="s">
        <v>297</v>
      </c>
      <c r="C101" s="27">
        <v>1</v>
      </c>
      <c r="D101" s="25">
        <v>3</v>
      </c>
      <c r="E101" s="25">
        <f t="shared" si="0"/>
        <v>3</v>
      </c>
      <c r="F101" s="26"/>
    </row>
    <row r="102" spans="1:6" s="2" customFormat="1" ht="21.75" customHeight="1">
      <c r="A102" s="61"/>
      <c r="B102" s="63" t="s">
        <v>306</v>
      </c>
      <c r="C102" s="27"/>
      <c r="D102" s="25"/>
      <c r="E102" s="25"/>
      <c r="F102" s="26"/>
    </row>
    <row r="103" spans="1:6" s="2" customFormat="1" ht="21.75" customHeight="1">
      <c r="A103" s="61"/>
      <c r="B103" s="63" t="s">
        <v>185</v>
      </c>
      <c r="C103" s="27">
        <v>1</v>
      </c>
      <c r="D103" s="25">
        <v>1</v>
      </c>
      <c r="E103" s="25">
        <f t="shared" si="0"/>
        <v>1</v>
      </c>
      <c r="F103" s="26"/>
    </row>
    <row r="104" spans="1:6" s="2" customFormat="1" ht="21.75" customHeight="1">
      <c r="A104" s="61" t="s">
        <v>186</v>
      </c>
      <c r="B104" s="63" t="s">
        <v>187</v>
      </c>
      <c r="C104" s="27">
        <v>1</v>
      </c>
      <c r="D104" s="25">
        <v>1</v>
      </c>
      <c r="E104" s="25">
        <f t="shared" si="0"/>
        <v>1</v>
      </c>
      <c r="F104" s="26"/>
    </row>
    <row r="105" spans="1:6" s="2" customFormat="1" ht="21.75" customHeight="1">
      <c r="A105" s="61" t="s">
        <v>193</v>
      </c>
      <c r="B105" s="63"/>
      <c r="C105" s="25"/>
      <c r="D105" s="25"/>
      <c r="E105" s="25"/>
      <c r="F105" s="26"/>
    </row>
    <row r="106" spans="1:6" s="2" customFormat="1" ht="21.75" customHeight="1">
      <c r="A106" s="61" t="s">
        <v>188</v>
      </c>
      <c r="B106" s="63" t="s">
        <v>189</v>
      </c>
      <c r="C106" s="27">
        <v>1</v>
      </c>
      <c r="D106" s="25">
        <v>0.5</v>
      </c>
      <c r="E106" s="25">
        <f t="shared" si="0"/>
        <v>0.5</v>
      </c>
      <c r="F106" s="26"/>
    </row>
    <row r="107" spans="1:6" s="2" customFormat="1" ht="21.75" customHeight="1">
      <c r="A107" s="62" t="s">
        <v>192</v>
      </c>
      <c r="B107" s="61" t="s">
        <v>190</v>
      </c>
      <c r="C107" s="27">
        <v>1</v>
      </c>
      <c r="D107" s="25">
        <v>0.5</v>
      </c>
      <c r="E107" s="25">
        <f t="shared" si="0"/>
        <v>0.5</v>
      </c>
      <c r="F107" s="26"/>
    </row>
    <row r="108" spans="1:6" s="2" customFormat="1" ht="21.75" customHeight="1">
      <c r="A108" s="62" t="s">
        <v>191</v>
      </c>
      <c r="B108" s="61" t="s">
        <v>194</v>
      </c>
      <c r="C108" s="27">
        <v>1</v>
      </c>
      <c r="D108" s="25">
        <v>1</v>
      </c>
      <c r="E108" s="25">
        <f t="shared" si="0"/>
        <v>1</v>
      </c>
      <c r="F108" s="26"/>
    </row>
    <row r="109" spans="1:6" s="2" customFormat="1" ht="21.75" customHeight="1">
      <c r="A109" s="62"/>
      <c r="B109" s="61" t="s">
        <v>6</v>
      </c>
      <c r="C109" s="25"/>
      <c r="D109" s="25"/>
      <c r="E109" s="25"/>
      <c r="F109" s="26"/>
    </row>
    <row r="110" spans="1:6" s="2" customFormat="1" ht="21.75" customHeight="1">
      <c r="A110" s="62" t="s">
        <v>195</v>
      </c>
      <c r="B110" s="61" t="s">
        <v>196</v>
      </c>
      <c r="C110" s="27">
        <v>1</v>
      </c>
      <c r="D110" s="25">
        <v>2</v>
      </c>
      <c r="E110" s="25">
        <f t="shared" si="0"/>
        <v>2</v>
      </c>
      <c r="F110" s="26"/>
    </row>
    <row r="111" spans="1:6" s="2" customFormat="1" ht="21.75" customHeight="1">
      <c r="A111" s="62"/>
      <c r="B111" s="61" t="s">
        <v>255</v>
      </c>
      <c r="C111" s="27">
        <v>1</v>
      </c>
      <c r="D111" s="25">
        <v>0.5</v>
      </c>
      <c r="E111" s="25">
        <f t="shared" si="0"/>
        <v>0.5</v>
      </c>
      <c r="F111" s="26"/>
    </row>
    <row r="112" spans="1:6" s="3" customFormat="1" ht="21.75" customHeight="1">
      <c r="A112" s="64"/>
      <c r="B112" s="64" t="s">
        <v>197</v>
      </c>
      <c r="C112" s="37">
        <v>1</v>
      </c>
      <c r="D112" s="28">
        <v>0.5</v>
      </c>
      <c r="E112" s="25">
        <f t="shared" si="0"/>
        <v>0.5</v>
      </c>
      <c r="F112" s="32"/>
    </row>
    <row r="113" spans="1:6" s="5" customFormat="1" ht="21.75" customHeight="1">
      <c r="A113" s="60" t="s">
        <v>128</v>
      </c>
      <c r="B113" s="82" t="s">
        <v>5</v>
      </c>
      <c r="C113" s="38"/>
      <c r="D113" s="39"/>
      <c r="E113" s="25"/>
      <c r="F113" s="40"/>
    </row>
    <row r="114" spans="1:6" s="2" customFormat="1" ht="21.75" customHeight="1">
      <c r="A114" s="61" t="s">
        <v>283</v>
      </c>
      <c r="B114" s="61" t="s">
        <v>256</v>
      </c>
      <c r="C114" s="27">
        <v>1</v>
      </c>
      <c r="D114" s="25">
        <v>4</v>
      </c>
      <c r="E114" s="25">
        <f t="shared" si="0"/>
        <v>4</v>
      </c>
      <c r="F114" s="26"/>
    </row>
    <row r="115" spans="1:6" s="2" customFormat="1" ht="21.75" customHeight="1">
      <c r="A115" s="61"/>
      <c r="B115" s="61" t="s">
        <v>257</v>
      </c>
      <c r="C115" s="41"/>
      <c r="D115" s="25"/>
      <c r="E115" s="25"/>
      <c r="F115" s="26"/>
    </row>
    <row r="116" spans="1:6" s="2" customFormat="1" ht="21.75" customHeight="1">
      <c r="A116" s="61" t="s">
        <v>129</v>
      </c>
      <c r="B116" s="61" t="s">
        <v>198</v>
      </c>
      <c r="C116" s="27">
        <v>1</v>
      </c>
      <c r="D116" s="25">
        <v>4</v>
      </c>
      <c r="E116" s="25">
        <f>D116*C116</f>
        <v>4</v>
      </c>
      <c r="F116" s="26"/>
    </row>
    <row r="117" spans="1:6" s="2" customFormat="1" ht="21.75" customHeight="1">
      <c r="A117" s="61" t="s">
        <v>104</v>
      </c>
      <c r="B117" s="61" t="s">
        <v>101</v>
      </c>
      <c r="C117" s="27">
        <v>1</v>
      </c>
      <c r="D117" s="25">
        <v>2</v>
      </c>
      <c r="E117" s="25">
        <f>D117*C117</f>
        <v>2</v>
      </c>
      <c r="F117" s="26"/>
    </row>
    <row r="118" spans="1:6" s="2" customFormat="1" ht="21.75" customHeight="1">
      <c r="A118" s="64" t="s">
        <v>130</v>
      </c>
      <c r="B118" s="64"/>
      <c r="C118" s="42"/>
      <c r="D118" s="28"/>
      <c r="E118" s="25"/>
      <c r="F118" s="26"/>
    </row>
    <row r="119" spans="1:6" s="2" customFormat="1" ht="21.75" customHeight="1">
      <c r="A119" s="60" t="s">
        <v>234</v>
      </c>
      <c r="B119" s="61" t="s">
        <v>199</v>
      </c>
      <c r="C119" s="27">
        <v>1</v>
      </c>
      <c r="D119" s="25">
        <v>2</v>
      </c>
      <c r="E119" s="25">
        <f>D119*C119</f>
        <v>2</v>
      </c>
      <c r="F119" s="26"/>
    </row>
    <row r="120" spans="1:6" s="2" customFormat="1" ht="21.75" customHeight="1">
      <c r="A120" s="61"/>
      <c r="B120" s="61" t="s">
        <v>258</v>
      </c>
      <c r="C120" s="27">
        <v>1</v>
      </c>
      <c r="D120" s="25">
        <v>2</v>
      </c>
      <c r="E120" s="25">
        <f>D120*C120</f>
        <v>2</v>
      </c>
      <c r="F120" s="26"/>
    </row>
    <row r="121" spans="1:6" s="2" customFormat="1" ht="21.75" customHeight="1">
      <c r="A121" s="61"/>
      <c r="B121" s="62" t="s">
        <v>282</v>
      </c>
      <c r="C121" s="27">
        <v>1</v>
      </c>
      <c r="D121" s="25">
        <v>1</v>
      </c>
      <c r="E121" s="25">
        <f>D121*C121</f>
        <v>1</v>
      </c>
      <c r="F121" s="26"/>
    </row>
    <row r="122" spans="1:6" s="3" customFormat="1" ht="21.75" customHeight="1">
      <c r="A122" s="64"/>
      <c r="B122" s="65" t="s">
        <v>200</v>
      </c>
      <c r="C122" s="28"/>
      <c r="D122" s="28"/>
      <c r="E122" s="25"/>
      <c r="F122" s="32"/>
    </row>
    <row r="123" spans="1:6" s="2" customFormat="1" ht="21.75" customHeight="1">
      <c r="A123" s="83" t="s">
        <v>33</v>
      </c>
      <c r="B123" s="83"/>
      <c r="C123" s="33"/>
      <c r="D123" s="33"/>
      <c r="E123" s="36"/>
      <c r="F123" s="43">
        <f>SUM(E125:E167)</f>
        <v>14.999999999999996</v>
      </c>
    </row>
    <row r="124" spans="1:6" s="2" customFormat="1" ht="21.75" customHeight="1">
      <c r="A124" s="60" t="s">
        <v>64</v>
      </c>
      <c r="B124" s="61"/>
      <c r="C124" s="25"/>
      <c r="D124" s="25"/>
      <c r="E124" s="25"/>
      <c r="F124" s="26"/>
    </row>
    <row r="125" spans="1:6" s="2" customFormat="1" ht="21.75" customHeight="1">
      <c r="A125" s="61" t="s">
        <v>65</v>
      </c>
      <c r="B125" s="61" t="s">
        <v>105</v>
      </c>
      <c r="C125" s="27">
        <v>1</v>
      </c>
      <c r="D125" s="25">
        <v>1</v>
      </c>
      <c r="E125" s="25">
        <f aca="true" t="shared" si="1" ref="E125:E184">D125*C125</f>
        <v>1</v>
      </c>
      <c r="F125" s="26"/>
    </row>
    <row r="126" spans="1:6" s="2" customFormat="1" ht="21.75" customHeight="1">
      <c r="A126" s="61"/>
      <c r="B126" s="63" t="s">
        <v>20</v>
      </c>
      <c r="C126" s="25"/>
      <c r="D126" s="25"/>
      <c r="E126" s="25"/>
      <c r="F126" s="26"/>
    </row>
    <row r="127" spans="1:6" s="2" customFormat="1" ht="21.75" customHeight="1">
      <c r="A127" s="61" t="s">
        <v>66</v>
      </c>
      <c r="B127" s="63" t="s">
        <v>110</v>
      </c>
      <c r="C127" s="27">
        <v>1</v>
      </c>
      <c r="D127" s="25">
        <v>1</v>
      </c>
      <c r="E127" s="25">
        <f t="shared" si="1"/>
        <v>1</v>
      </c>
      <c r="F127" s="26"/>
    </row>
    <row r="128" spans="1:6" s="2" customFormat="1" ht="21.75" customHeight="1">
      <c r="A128" s="61" t="s">
        <v>201</v>
      </c>
      <c r="B128" s="61" t="s">
        <v>106</v>
      </c>
      <c r="C128" s="27">
        <v>1</v>
      </c>
      <c r="D128" s="25">
        <v>0.5</v>
      </c>
      <c r="E128" s="25">
        <f t="shared" si="1"/>
        <v>0.5</v>
      </c>
      <c r="F128" s="26"/>
    </row>
    <row r="129" spans="1:6" s="2" customFormat="1" ht="21.75" customHeight="1">
      <c r="A129" s="61" t="s">
        <v>67</v>
      </c>
      <c r="B129" s="61" t="s">
        <v>202</v>
      </c>
      <c r="C129" s="27">
        <v>1</v>
      </c>
      <c r="D129" s="25">
        <v>0.3</v>
      </c>
      <c r="E129" s="25">
        <f t="shared" si="1"/>
        <v>0.3</v>
      </c>
      <c r="F129" s="26"/>
    </row>
    <row r="130" spans="1:6" s="2" customFormat="1" ht="21.75" customHeight="1">
      <c r="A130" s="62"/>
      <c r="B130" s="61" t="s">
        <v>204</v>
      </c>
      <c r="C130" s="27">
        <v>1</v>
      </c>
      <c r="D130" s="25">
        <v>0.2</v>
      </c>
      <c r="E130" s="25">
        <f t="shared" si="1"/>
        <v>0.2</v>
      </c>
      <c r="F130" s="26"/>
    </row>
    <row r="131" spans="1:6" s="2" customFormat="1" ht="21.75" customHeight="1">
      <c r="A131" s="62"/>
      <c r="B131" s="61" t="s">
        <v>205</v>
      </c>
      <c r="C131" s="25"/>
      <c r="D131" s="25"/>
      <c r="E131" s="25"/>
      <c r="F131" s="26"/>
    </row>
    <row r="132" spans="1:6" s="2" customFormat="1" ht="21.75" customHeight="1">
      <c r="A132" s="64" t="s">
        <v>68</v>
      </c>
      <c r="B132" s="72" t="s">
        <v>203</v>
      </c>
      <c r="C132" s="31">
        <v>1</v>
      </c>
      <c r="D132" s="28">
        <v>1</v>
      </c>
      <c r="E132" s="25">
        <f t="shared" si="1"/>
        <v>1</v>
      </c>
      <c r="F132" s="26"/>
    </row>
    <row r="133" spans="1:6" s="2" customFormat="1" ht="21.75" customHeight="1">
      <c r="A133" s="60" t="s">
        <v>63</v>
      </c>
      <c r="B133" s="63"/>
      <c r="C133" s="25"/>
      <c r="D133" s="25"/>
      <c r="E133" s="25"/>
      <c r="F133" s="26"/>
    </row>
    <row r="134" spans="1:6" s="2" customFormat="1" ht="21.75" customHeight="1">
      <c r="A134" s="61" t="s">
        <v>69</v>
      </c>
      <c r="B134" s="61" t="s">
        <v>207</v>
      </c>
      <c r="C134" s="27">
        <v>1</v>
      </c>
      <c r="D134" s="25">
        <v>1</v>
      </c>
      <c r="E134" s="25">
        <f t="shared" si="1"/>
        <v>1</v>
      </c>
      <c r="F134" s="26"/>
    </row>
    <row r="135" spans="1:6" s="2" customFormat="1" ht="21.75" customHeight="1">
      <c r="A135" s="61" t="s">
        <v>123</v>
      </c>
      <c r="B135" s="61" t="s">
        <v>109</v>
      </c>
      <c r="C135" s="27">
        <v>1</v>
      </c>
      <c r="D135" s="25">
        <v>0.5</v>
      </c>
      <c r="E135" s="25">
        <f t="shared" si="1"/>
        <v>0.5</v>
      </c>
      <c r="F135" s="26"/>
    </row>
    <row r="136" spans="1:6" s="2" customFormat="1" ht="21.75" customHeight="1">
      <c r="A136" s="71"/>
      <c r="B136" s="61" t="s">
        <v>108</v>
      </c>
      <c r="C136" s="25"/>
      <c r="D136" s="25"/>
      <c r="E136" s="25"/>
      <c r="F136" s="26"/>
    </row>
    <row r="137" spans="1:6" s="2" customFormat="1" ht="21.75" customHeight="1">
      <c r="A137" s="61" t="s">
        <v>70</v>
      </c>
      <c r="B137" s="61" t="s">
        <v>107</v>
      </c>
      <c r="C137" s="27">
        <v>1</v>
      </c>
      <c r="D137" s="25">
        <v>0.5</v>
      </c>
      <c r="E137" s="25">
        <f t="shared" si="1"/>
        <v>0.5</v>
      </c>
      <c r="F137" s="26"/>
    </row>
    <row r="138" spans="1:6" s="2" customFormat="1" ht="21.75" customHeight="1">
      <c r="A138" s="61" t="s">
        <v>119</v>
      </c>
      <c r="B138" s="61" t="s">
        <v>206</v>
      </c>
      <c r="C138" s="27">
        <v>1</v>
      </c>
      <c r="D138" s="25">
        <v>0.5</v>
      </c>
      <c r="E138" s="25">
        <f t="shared" si="1"/>
        <v>0.5</v>
      </c>
      <c r="F138" s="26"/>
    </row>
    <row r="139" spans="1:6" s="2" customFormat="1" ht="21.75" customHeight="1">
      <c r="A139" s="61" t="s">
        <v>235</v>
      </c>
      <c r="B139" s="61" t="s">
        <v>259</v>
      </c>
      <c r="C139" s="27">
        <v>1</v>
      </c>
      <c r="D139" s="25">
        <v>0.5</v>
      </c>
      <c r="E139" s="25">
        <f t="shared" si="1"/>
        <v>0.5</v>
      </c>
      <c r="F139" s="26"/>
    </row>
    <row r="140" spans="1:6" s="3" customFormat="1" ht="21.75" customHeight="1">
      <c r="A140" s="64"/>
      <c r="B140" s="64" t="s">
        <v>260</v>
      </c>
      <c r="C140" s="28"/>
      <c r="D140" s="28"/>
      <c r="E140" s="25"/>
      <c r="F140" s="32"/>
    </row>
    <row r="141" spans="1:6" s="2" customFormat="1" ht="22.5" customHeight="1">
      <c r="A141" s="60" t="s">
        <v>34</v>
      </c>
      <c r="B141" s="61"/>
      <c r="C141" s="25"/>
      <c r="D141" s="25"/>
      <c r="E141" s="25"/>
      <c r="F141" s="26"/>
    </row>
    <row r="142" spans="1:6" s="2" customFormat="1" ht="22.5" customHeight="1">
      <c r="A142" s="61" t="s">
        <v>71</v>
      </c>
      <c r="B142" s="61" t="s">
        <v>261</v>
      </c>
      <c r="C142" s="27">
        <v>1</v>
      </c>
      <c r="D142" s="25">
        <v>1</v>
      </c>
      <c r="E142" s="25">
        <f t="shared" si="1"/>
        <v>1</v>
      </c>
      <c r="F142" s="26"/>
    </row>
    <row r="143" spans="1:6" s="2" customFormat="1" ht="22.5" customHeight="1">
      <c r="A143" s="62"/>
      <c r="B143" s="61" t="s">
        <v>262</v>
      </c>
      <c r="C143" s="25"/>
      <c r="D143" s="25"/>
      <c r="E143" s="25"/>
      <c r="F143" s="26"/>
    </row>
    <row r="144" spans="1:6" s="2" customFormat="1" ht="22.5" customHeight="1">
      <c r="A144" s="61" t="s">
        <v>72</v>
      </c>
      <c r="B144" s="61" t="s">
        <v>263</v>
      </c>
      <c r="C144" s="27">
        <v>1</v>
      </c>
      <c r="D144" s="25">
        <v>1</v>
      </c>
      <c r="E144" s="25">
        <f t="shared" si="1"/>
        <v>1</v>
      </c>
      <c r="F144" s="26"/>
    </row>
    <row r="145" spans="1:6" s="2" customFormat="1" ht="22.5" customHeight="1">
      <c r="A145" s="62"/>
      <c r="B145" s="61" t="s">
        <v>264</v>
      </c>
      <c r="C145" s="25"/>
      <c r="D145" s="25"/>
      <c r="E145" s="25"/>
      <c r="F145" s="26"/>
    </row>
    <row r="146" spans="1:6" s="2" customFormat="1" ht="22.5" customHeight="1">
      <c r="A146" s="64"/>
      <c r="B146" s="64" t="s">
        <v>265</v>
      </c>
      <c r="C146" s="28"/>
      <c r="D146" s="28"/>
      <c r="E146" s="25"/>
      <c r="F146" s="26"/>
    </row>
    <row r="147" spans="1:6" s="2" customFormat="1" ht="22.5" customHeight="1">
      <c r="A147" s="60" t="s">
        <v>61</v>
      </c>
      <c r="B147" s="61"/>
      <c r="C147" s="25"/>
      <c r="D147" s="25"/>
      <c r="E147" s="25"/>
      <c r="F147" s="26"/>
    </row>
    <row r="148" spans="1:6" s="2" customFormat="1" ht="22.5" customHeight="1">
      <c r="A148" s="61" t="s">
        <v>73</v>
      </c>
      <c r="B148" s="61" t="s">
        <v>113</v>
      </c>
      <c r="C148" s="27">
        <v>1</v>
      </c>
      <c r="D148" s="25">
        <v>1</v>
      </c>
      <c r="E148" s="25">
        <f t="shared" si="1"/>
        <v>1</v>
      </c>
      <c r="F148" s="26"/>
    </row>
    <row r="149" spans="1:6" s="2" customFormat="1" ht="22.5" customHeight="1">
      <c r="A149" s="62"/>
      <c r="B149" s="61" t="s">
        <v>114</v>
      </c>
      <c r="C149" s="25"/>
      <c r="D149" s="25"/>
      <c r="E149" s="25"/>
      <c r="F149" s="26"/>
    </row>
    <row r="150" spans="1:6" s="2" customFormat="1" ht="22.5" customHeight="1">
      <c r="A150" s="61" t="s">
        <v>74</v>
      </c>
      <c r="B150" s="61" t="s">
        <v>111</v>
      </c>
      <c r="C150" s="27">
        <v>1</v>
      </c>
      <c r="D150" s="25">
        <v>0.5</v>
      </c>
      <c r="E150" s="25">
        <f t="shared" si="1"/>
        <v>0.5</v>
      </c>
      <c r="F150" s="26"/>
    </row>
    <row r="151" spans="1:6" s="2" customFormat="1" ht="22.5" customHeight="1">
      <c r="A151" s="61" t="s">
        <v>75</v>
      </c>
      <c r="B151" s="61" t="s">
        <v>112</v>
      </c>
      <c r="C151" s="27">
        <v>1</v>
      </c>
      <c r="D151" s="25">
        <v>0.5</v>
      </c>
      <c r="E151" s="25">
        <f t="shared" si="1"/>
        <v>0.5</v>
      </c>
      <c r="F151" s="26"/>
    </row>
    <row r="152" spans="1:4" ht="22.5" customHeight="1">
      <c r="A152" s="64"/>
      <c r="B152" s="64" t="s">
        <v>21</v>
      </c>
      <c r="C152" s="28"/>
      <c r="D152" s="28"/>
    </row>
    <row r="153" spans="1:6" s="2" customFormat="1" ht="22.5" customHeight="1">
      <c r="A153" s="60" t="s">
        <v>62</v>
      </c>
      <c r="B153" s="61"/>
      <c r="C153" s="25"/>
      <c r="D153" s="25"/>
      <c r="E153" s="25"/>
      <c r="F153" s="26"/>
    </row>
    <row r="154" spans="1:6" s="2" customFormat="1" ht="22.5" customHeight="1">
      <c r="A154" s="61" t="s">
        <v>76</v>
      </c>
      <c r="B154" s="61" t="s">
        <v>115</v>
      </c>
      <c r="C154" s="27">
        <v>1</v>
      </c>
      <c r="D154" s="25">
        <v>0.5</v>
      </c>
      <c r="E154" s="25">
        <f t="shared" si="1"/>
        <v>0.5</v>
      </c>
      <c r="F154" s="26"/>
    </row>
    <row r="155" spans="1:6" s="2" customFormat="1" ht="22.5" customHeight="1">
      <c r="A155" s="61" t="s">
        <v>77</v>
      </c>
      <c r="B155" s="61" t="s">
        <v>266</v>
      </c>
      <c r="C155" s="27">
        <v>1</v>
      </c>
      <c r="D155" s="25">
        <v>0.5</v>
      </c>
      <c r="E155" s="25">
        <f t="shared" si="1"/>
        <v>0.5</v>
      </c>
      <c r="F155" s="26"/>
    </row>
    <row r="156" spans="1:6" s="2" customFormat="1" ht="22.5" customHeight="1">
      <c r="A156" s="61"/>
      <c r="B156" s="61" t="s">
        <v>267</v>
      </c>
      <c r="C156" s="35"/>
      <c r="D156" s="24"/>
      <c r="E156" s="25"/>
      <c r="F156" s="26"/>
    </row>
    <row r="157" spans="1:6" s="2" customFormat="1" ht="22.5" customHeight="1">
      <c r="A157" s="74" t="s">
        <v>78</v>
      </c>
      <c r="B157" s="84" t="s">
        <v>208</v>
      </c>
      <c r="C157" s="27">
        <v>1</v>
      </c>
      <c r="D157" s="25">
        <v>0.2</v>
      </c>
      <c r="E157" s="25">
        <f t="shared" si="1"/>
        <v>0.2</v>
      </c>
      <c r="F157" s="26"/>
    </row>
    <row r="158" spans="1:6" s="2" customFormat="1" ht="22.5" customHeight="1">
      <c r="A158" s="74"/>
      <c r="B158" s="61" t="s">
        <v>268</v>
      </c>
      <c r="C158" s="27">
        <v>1</v>
      </c>
      <c r="D158" s="25">
        <v>0.2</v>
      </c>
      <c r="E158" s="25">
        <f t="shared" si="1"/>
        <v>0.2</v>
      </c>
      <c r="F158" s="26"/>
    </row>
    <row r="159" spans="1:6" s="2" customFormat="1" ht="22.5" customHeight="1">
      <c r="A159" s="62"/>
      <c r="B159" s="61" t="s">
        <v>269</v>
      </c>
      <c r="C159" s="25"/>
      <c r="D159" s="25"/>
      <c r="E159" s="25"/>
      <c r="F159" s="26"/>
    </row>
    <row r="160" spans="1:6" s="2" customFormat="1" ht="22.5" customHeight="1">
      <c r="A160" s="62"/>
      <c r="B160" s="61" t="s">
        <v>209</v>
      </c>
      <c r="C160" s="27">
        <v>1</v>
      </c>
      <c r="D160" s="25">
        <v>0.2</v>
      </c>
      <c r="E160" s="25">
        <f t="shared" si="1"/>
        <v>0.2</v>
      </c>
      <c r="F160" s="26"/>
    </row>
    <row r="161" spans="1:6" s="2" customFormat="1" ht="22.5" customHeight="1">
      <c r="A161" s="62"/>
      <c r="B161" s="61" t="s">
        <v>22</v>
      </c>
      <c r="C161" s="25"/>
      <c r="D161" s="25"/>
      <c r="E161" s="25"/>
      <c r="F161" s="26"/>
    </row>
    <row r="162" spans="1:6" s="2" customFormat="1" ht="22.5" customHeight="1">
      <c r="A162" s="62"/>
      <c r="B162" s="61" t="s">
        <v>210</v>
      </c>
      <c r="C162" s="27">
        <v>1</v>
      </c>
      <c r="D162" s="25">
        <v>0.2</v>
      </c>
      <c r="E162" s="25">
        <f t="shared" si="1"/>
        <v>0.2</v>
      </c>
      <c r="F162" s="26"/>
    </row>
    <row r="163" spans="1:6" s="2" customFormat="1" ht="22.5" customHeight="1">
      <c r="A163" s="62"/>
      <c r="B163" s="61" t="s">
        <v>23</v>
      </c>
      <c r="C163" s="25"/>
      <c r="D163" s="25"/>
      <c r="E163" s="25"/>
      <c r="F163" s="26"/>
    </row>
    <row r="164" spans="1:6" s="2" customFormat="1" ht="22.5" customHeight="1">
      <c r="A164" s="65"/>
      <c r="B164" s="64" t="s">
        <v>211</v>
      </c>
      <c r="C164" s="31">
        <v>1</v>
      </c>
      <c r="D164" s="28">
        <v>0.2</v>
      </c>
      <c r="E164" s="25">
        <f t="shared" si="1"/>
        <v>0.2</v>
      </c>
      <c r="F164" s="26"/>
    </row>
    <row r="165" spans="1:6" s="2" customFormat="1" ht="22.5" customHeight="1">
      <c r="A165" s="60" t="s">
        <v>35</v>
      </c>
      <c r="B165" s="61"/>
      <c r="C165" s="25"/>
      <c r="D165" s="25"/>
      <c r="E165" s="25"/>
      <c r="F165" s="26"/>
    </row>
    <row r="166" spans="1:6" s="2" customFormat="1" ht="22.5" customHeight="1">
      <c r="A166" s="61" t="s">
        <v>212</v>
      </c>
      <c r="B166" s="61" t="s">
        <v>270</v>
      </c>
      <c r="C166" s="27">
        <v>1</v>
      </c>
      <c r="D166" s="25">
        <v>1</v>
      </c>
      <c r="E166" s="25">
        <f t="shared" si="1"/>
        <v>1</v>
      </c>
      <c r="F166" s="26"/>
    </row>
    <row r="167" spans="1:6" s="3" customFormat="1" ht="22.5" customHeight="1">
      <c r="A167" s="64" t="s">
        <v>124</v>
      </c>
      <c r="B167" s="64" t="s">
        <v>116</v>
      </c>
      <c r="C167" s="31">
        <v>1</v>
      </c>
      <c r="D167" s="28">
        <v>1</v>
      </c>
      <c r="E167" s="25">
        <f t="shared" si="1"/>
        <v>1</v>
      </c>
      <c r="F167" s="32"/>
    </row>
    <row r="168" spans="1:6" s="2" customFormat="1" ht="24">
      <c r="A168" s="80" t="s">
        <v>36</v>
      </c>
      <c r="B168" s="85"/>
      <c r="C168" s="36"/>
      <c r="D168" s="36"/>
      <c r="E168" s="36"/>
      <c r="F168" s="43">
        <f>SUM(E170:E188)</f>
        <v>10</v>
      </c>
    </row>
    <row r="169" spans="1:6" s="2" customFormat="1" ht="24">
      <c r="A169" s="60" t="s">
        <v>37</v>
      </c>
      <c r="B169" s="61" t="s">
        <v>6</v>
      </c>
      <c r="C169" s="25"/>
      <c r="D169" s="25"/>
      <c r="E169" s="25"/>
      <c r="F169" s="26"/>
    </row>
    <row r="170" spans="1:6" s="2" customFormat="1" ht="24">
      <c r="A170" s="61" t="s">
        <v>79</v>
      </c>
      <c r="B170" s="61" t="s">
        <v>12</v>
      </c>
      <c r="C170" s="27">
        <v>1</v>
      </c>
      <c r="D170" s="25">
        <v>2</v>
      </c>
      <c r="E170" s="25">
        <f t="shared" si="1"/>
        <v>2</v>
      </c>
      <c r="F170" s="26"/>
    </row>
    <row r="171" spans="1:6" s="2" customFormat="1" ht="24">
      <c r="A171" s="61" t="s">
        <v>236</v>
      </c>
      <c r="B171" s="61" t="s">
        <v>278</v>
      </c>
      <c r="C171" s="27">
        <v>1</v>
      </c>
      <c r="D171" s="25">
        <v>0.5</v>
      </c>
      <c r="E171" s="25">
        <f t="shared" si="1"/>
        <v>0.5</v>
      </c>
      <c r="F171" s="26"/>
    </row>
    <row r="172" spans="1:6" s="2" customFormat="1" ht="24">
      <c r="A172" s="61"/>
      <c r="B172" s="61" t="s">
        <v>279</v>
      </c>
      <c r="C172" s="25"/>
      <c r="D172" s="25"/>
      <c r="E172" s="25"/>
      <c r="F172" s="26"/>
    </row>
    <row r="173" spans="1:6" s="2" customFormat="1" ht="24">
      <c r="A173" s="61" t="s">
        <v>237</v>
      </c>
      <c r="B173" s="61" t="s">
        <v>280</v>
      </c>
      <c r="C173" s="25"/>
      <c r="D173" s="25"/>
      <c r="E173" s="25"/>
      <c r="F173" s="26"/>
    </row>
    <row r="174" spans="1:6" s="2" customFormat="1" ht="24">
      <c r="A174" s="61" t="s">
        <v>120</v>
      </c>
      <c r="B174" s="61" t="s">
        <v>213</v>
      </c>
      <c r="C174" s="27">
        <v>1</v>
      </c>
      <c r="D174" s="25">
        <v>0.5</v>
      </c>
      <c r="E174" s="25">
        <f t="shared" si="1"/>
        <v>0.5</v>
      </c>
      <c r="F174" s="26"/>
    </row>
    <row r="175" spans="1:6" s="2" customFormat="1" ht="24">
      <c r="A175" s="64" t="s">
        <v>121</v>
      </c>
      <c r="B175" s="64"/>
      <c r="C175" s="28"/>
      <c r="D175" s="28"/>
      <c r="E175" s="25"/>
      <c r="F175" s="26"/>
    </row>
    <row r="176" spans="1:6" s="2" customFormat="1" ht="24">
      <c r="A176" s="60" t="s">
        <v>214</v>
      </c>
      <c r="B176" s="63"/>
      <c r="C176" s="25"/>
      <c r="D176" s="25"/>
      <c r="E176" s="25"/>
      <c r="F176" s="26"/>
    </row>
    <row r="177" spans="1:6" s="2" customFormat="1" ht="24">
      <c r="A177" s="61" t="s">
        <v>125</v>
      </c>
      <c r="B177" s="61" t="s">
        <v>271</v>
      </c>
      <c r="C177" s="27">
        <v>1</v>
      </c>
      <c r="D177" s="25">
        <v>1</v>
      </c>
      <c r="E177" s="25">
        <f t="shared" si="1"/>
        <v>1</v>
      </c>
      <c r="F177" s="26"/>
    </row>
    <row r="178" spans="1:6" s="2" customFormat="1" ht="24">
      <c r="A178" s="86"/>
      <c r="B178" s="61" t="s">
        <v>272</v>
      </c>
      <c r="C178" s="25"/>
      <c r="D178" s="25"/>
      <c r="E178" s="25"/>
      <c r="F178" s="26"/>
    </row>
    <row r="179" spans="1:6" s="2" customFormat="1" ht="24">
      <c r="A179" s="61" t="s">
        <v>238</v>
      </c>
      <c r="B179" s="61" t="s">
        <v>24</v>
      </c>
      <c r="C179" s="27">
        <v>1</v>
      </c>
      <c r="D179" s="25">
        <v>1</v>
      </c>
      <c r="E179" s="25">
        <f t="shared" si="1"/>
        <v>1</v>
      </c>
      <c r="F179" s="26"/>
    </row>
    <row r="180" spans="1:6" s="2" customFormat="1" ht="24">
      <c r="A180" s="61" t="s">
        <v>239</v>
      </c>
      <c r="B180" s="61" t="s">
        <v>25</v>
      </c>
      <c r="C180" s="27">
        <v>1</v>
      </c>
      <c r="D180" s="25">
        <v>1</v>
      </c>
      <c r="E180" s="25">
        <f t="shared" si="1"/>
        <v>1</v>
      </c>
      <c r="F180" s="26"/>
    </row>
    <row r="181" spans="1:6" s="2" customFormat="1" ht="24">
      <c r="A181" s="61" t="s">
        <v>80</v>
      </c>
      <c r="B181" s="63" t="s">
        <v>26</v>
      </c>
      <c r="C181" s="27">
        <v>1</v>
      </c>
      <c r="D181" s="25">
        <v>0.5</v>
      </c>
      <c r="E181" s="25">
        <f t="shared" si="1"/>
        <v>0.5</v>
      </c>
      <c r="F181" s="26"/>
    </row>
    <row r="182" spans="1:6" s="2" customFormat="1" ht="24">
      <c r="A182" s="61" t="s">
        <v>81</v>
      </c>
      <c r="B182" s="61" t="s">
        <v>27</v>
      </c>
      <c r="C182" s="27">
        <v>1</v>
      </c>
      <c r="D182" s="25">
        <v>0.5</v>
      </c>
      <c r="E182" s="25">
        <f t="shared" si="1"/>
        <v>0.5</v>
      </c>
      <c r="F182" s="26"/>
    </row>
    <row r="183" spans="1:6" s="2" customFormat="1" ht="24">
      <c r="A183" s="61" t="s">
        <v>82</v>
      </c>
      <c r="B183" s="61" t="s">
        <v>28</v>
      </c>
      <c r="C183" s="27">
        <v>1</v>
      </c>
      <c r="D183" s="25">
        <v>0.5</v>
      </c>
      <c r="E183" s="25">
        <f t="shared" si="1"/>
        <v>0.5</v>
      </c>
      <c r="F183" s="26"/>
    </row>
    <row r="184" spans="1:6" s="2" customFormat="1" ht="24">
      <c r="A184" s="61" t="s">
        <v>90</v>
      </c>
      <c r="B184" s="61" t="s">
        <v>29</v>
      </c>
      <c r="C184" s="27">
        <v>1</v>
      </c>
      <c r="D184" s="25">
        <v>0.5</v>
      </c>
      <c r="E184" s="25">
        <f t="shared" si="1"/>
        <v>0.5</v>
      </c>
      <c r="F184" s="26"/>
    </row>
    <row r="185" spans="1:6" s="2" customFormat="1" ht="24">
      <c r="A185" s="64" t="s">
        <v>91</v>
      </c>
      <c r="B185" s="64"/>
      <c r="C185" s="28"/>
      <c r="D185" s="28"/>
      <c r="E185" s="25"/>
      <c r="F185" s="26"/>
    </row>
    <row r="186" spans="1:6" s="2" customFormat="1" ht="24">
      <c r="A186" s="60" t="s">
        <v>215</v>
      </c>
      <c r="B186" s="61"/>
      <c r="C186" s="25"/>
      <c r="D186" s="25"/>
      <c r="E186" s="25"/>
      <c r="F186" s="26"/>
    </row>
    <row r="187" spans="1:6" s="2" customFormat="1" ht="24">
      <c r="A187" s="61" t="s">
        <v>83</v>
      </c>
      <c r="B187" s="61" t="s">
        <v>13</v>
      </c>
      <c r="C187" s="27">
        <v>1</v>
      </c>
      <c r="D187" s="25">
        <v>1</v>
      </c>
      <c r="E187" s="25">
        <f aca="true" t="shared" si="2" ref="E187:E204">D187*C187</f>
        <v>1</v>
      </c>
      <c r="F187" s="26"/>
    </row>
    <row r="188" spans="1:6" s="2" customFormat="1" ht="24">
      <c r="A188" s="64" t="s">
        <v>84</v>
      </c>
      <c r="B188" s="64" t="s">
        <v>216</v>
      </c>
      <c r="C188" s="31">
        <v>1</v>
      </c>
      <c r="D188" s="28">
        <v>1</v>
      </c>
      <c r="E188" s="25">
        <f t="shared" si="2"/>
        <v>1</v>
      </c>
      <c r="F188" s="26"/>
    </row>
    <row r="189" spans="1:6" s="2" customFormat="1" ht="24">
      <c r="A189" s="80" t="s">
        <v>117</v>
      </c>
      <c r="B189" s="85"/>
      <c r="C189" s="36"/>
      <c r="D189" s="36"/>
      <c r="E189" s="36"/>
      <c r="F189" s="44">
        <f>SUM(E192:E204)</f>
        <v>10</v>
      </c>
    </row>
    <row r="190" spans="1:6" s="2" customFormat="1" ht="24">
      <c r="A190" s="60" t="s">
        <v>118</v>
      </c>
      <c r="B190" s="61"/>
      <c r="C190" s="25"/>
      <c r="D190" s="25"/>
      <c r="E190" s="25"/>
      <c r="F190" s="26"/>
    </row>
    <row r="191" spans="1:6" s="2" customFormat="1" ht="24">
      <c r="A191" s="60" t="s">
        <v>14</v>
      </c>
      <c r="B191" s="61"/>
      <c r="C191" s="25"/>
      <c r="D191" s="25"/>
      <c r="E191" s="25"/>
      <c r="F191" s="26"/>
    </row>
    <row r="192" spans="1:6" s="2" customFormat="1" ht="24">
      <c r="A192" s="61" t="s">
        <v>92</v>
      </c>
      <c r="B192" s="61" t="s">
        <v>217</v>
      </c>
      <c r="C192" s="27">
        <v>1</v>
      </c>
      <c r="D192" s="25">
        <v>2</v>
      </c>
      <c r="E192" s="25">
        <f t="shared" si="2"/>
        <v>2</v>
      </c>
      <c r="F192" s="26"/>
    </row>
    <row r="193" spans="1:6" s="3" customFormat="1" ht="24">
      <c r="A193" s="64" t="s">
        <v>93</v>
      </c>
      <c r="B193" s="64"/>
      <c r="C193" s="28"/>
      <c r="D193" s="28"/>
      <c r="E193" s="25"/>
      <c r="F193" s="32"/>
    </row>
    <row r="194" spans="1:6" s="2" customFormat="1" ht="24">
      <c r="A194" s="61" t="s">
        <v>273</v>
      </c>
      <c r="B194" s="61" t="s">
        <v>15</v>
      </c>
      <c r="C194" s="27">
        <v>1</v>
      </c>
      <c r="D194" s="25">
        <v>1</v>
      </c>
      <c r="E194" s="25">
        <f t="shared" si="2"/>
        <v>1</v>
      </c>
      <c r="F194" s="26"/>
    </row>
    <row r="195" spans="1:6" s="2" customFormat="1" ht="24">
      <c r="A195" s="61" t="s">
        <v>274</v>
      </c>
      <c r="B195" s="61"/>
      <c r="C195" s="25"/>
      <c r="D195" s="25"/>
      <c r="E195" s="25"/>
      <c r="F195" s="26"/>
    </row>
    <row r="196" spans="1:6" s="2" customFormat="1" ht="24">
      <c r="A196" s="61" t="s">
        <v>85</v>
      </c>
      <c r="B196" s="61" t="s">
        <v>218</v>
      </c>
      <c r="C196" s="27">
        <v>1</v>
      </c>
      <c r="D196" s="25">
        <v>1</v>
      </c>
      <c r="E196" s="25">
        <f t="shared" si="2"/>
        <v>1</v>
      </c>
      <c r="F196" s="26"/>
    </row>
    <row r="197" spans="1:6" s="2" customFormat="1" ht="24">
      <c r="A197" s="61" t="s">
        <v>275</v>
      </c>
      <c r="B197" s="61" t="s">
        <v>94</v>
      </c>
      <c r="C197" s="27">
        <v>1</v>
      </c>
      <c r="D197" s="25">
        <v>2</v>
      </c>
      <c r="E197" s="25">
        <f t="shared" si="2"/>
        <v>2</v>
      </c>
      <c r="F197" s="26"/>
    </row>
    <row r="198" spans="1:6" s="2" customFormat="1" ht="24">
      <c r="A198" s="64" t="s">
        <v>276</v>
      </c>
      <c r="B198" s="64"/>
      <c r="C198" s="28"/>
      <c r="D198" s="28"/>
      <c r="E198" s="25"/>
      <c r="F198" s="26"/>
    </row>
    <row r="199" spans="1:6" s="2" customFormat="1" ht="24">
      <c r="A199" s="60" t="s">
        <v>277</v>
      </c>
      <c r="B199" s="61"/>
      <c r="C199" s="25"/>
      <c r="D199" s="25"/>
      <c r="E199" s="25"/>
      <c r="F199" s="26"/>
    </row>
    <row r="200" spans="1:6" s="2" customFormat="1" ht="24">
      <c r="A200" s="60" t="s">
        <v>95</v>
      </c>
      <c r="B200" s="61"/>
      <c r="C200" s="25"/>
      <c r="D200" s="25"/>
      <c r="E200" s="25"/>
      <c r="F200" s="26"/>
    </row>
    <row r="201" spans="1:6" s="2" customFormat="1" ht="24">
      <c r="A201" s="61" t="s">
        <v>284</v>
      </c>
      <c r="B201" s="61" t="s">
        <v>219</v>
      </c>
      <c r="C201" s="27">
        <v>1</v>
      </c>
      <c r="D201" s="25">
        <v>1</v>
      </c>
      <c r="E201" s="25">
        <f t="shared" si="2"/>
        <v>1</v>
      </c>
      <c r="F201" s="26"/>
    </row>
    <row r="202" spans="1:6" s="2" customFormat="1" ht="24">
      <c r="A202" s="61" t="s">
        <v>6</v>
      </c>
      <c r="B202" s="61" t="s">
        <v>220</v>
      </c>
      <c r="C202" s="27">
        <v>1</v>
      </c>
      <c r="D202" s="25">
        <v>1</v>
      </c>
      <c r="E202" s="25">
        <f t="shared" si="2"/>
        <v>1</v>
      </c>
      <c r="F202" s="26"/>
    </row>
    <row r="203" spans="1:6" s="2" customFormat="1" ht="24">
      <c r="A203" s="61"/>
      <c r="B203" s="61" t="s">
        <v>221</v>
      </c>
      <c r="C203" s="25"/>
      <c r="D203" s="25"/>
      <c r="E203" s="25"/>
      <c r="F203" s="26"/>
    </row>
    <row r="204" spans="1:6" s="2" customFormat="1" ht="24">
      <c r="A204" s="64" t="s">
        <v>86</v>
      </c>
      <c r="B204" s="64" t="s">
        <v>222</v>
      </c>
      <c r="C204" s="31">
        <v>1</v>
      </c>
      <c r="D204" s="25">
        <v>2</v>
      </c>
      <c r="E204" s="25">
        <f t="shared" si="2"/>
        <v>2</v>
      </c>
      <c r="F204" s="26"/>
    </row>
    <row r="205" spans="1:6" s="2" customFormat="1" ht="24">
      <c r="A205" s="87" t="s">
        <v>10</v>
      </c>
      <c r="B205" s="64"/>
      <c r="C205" s="45"/>
      <c r="D205" s="26"/>
      <c r="E205" s="26"/>
      <c r="F205" s="26"/>
    </row>
    <row r="206" spans="1:6" s="2" customFormat="1" ht="24">
      <c r="A206" s="60" t="s">
        <v>131</v>
      </c>
      <c r="B206" s="61" t="s">
        <v>6</v>
      </c>
      <c r="C206" s="46"/>
      <c r="D206" s="47"/>
      <c r="E206" s="24"/>
      <c r="F206" s="26"/>
    </row>
    <row r="207" spans="1:6" s="2" customFormat="1" ht="24">
      <c r="A207" s="61" t="s">
        <v>30</v>
      </c>
      <c r="B207" s="61" t="s">
        <v>223</v>
      </c>
      <c r="C207" s="48"/>
      <c r="D207" s="25"/>
      <c r="E207" s="25"/>
      <c r="F207" s="26"/>
    </row>
    <row r="208" spans="1:6" s="2" customFormat="1" ht="24">
      <c r="A208" s="61" t="s">
        <v>134</v>
      </c>
      <c r="B208" s="61" t="s">
        <v>132</v>
      </c>
      <c r="C208" s="48"/>
      <c r="D208" s="25"/>
      <c r="E208" s="25"/>
      <c r="F208" s="26"/>
    </row>
    <row r="209" spans="1:6" s="2" customFormat="1" ht="24">
      <c r="A209" s="61" t="s">
        <v>298</v>
      </c>
      <c r="B209" s="61"/>
      <c r="C209" s="48"/>
      <c r="D209" s="25"/>
      <c r="E209" s="25"/>
      <c r="F209" s="26"/>
    </row>
    <row r="210" spans="1:6" s="2" customFormat="1" ht="24.75" thickBot="1">
      <c r="A210" s="88" t="s">
        <v>31</v>
      </c>
      <c r="B210" s="61" t="s">
        <v>6</v>
      </c>
      <c r="C210" s="49"/>
      <c r="D210" s="50"/>
      <c r="E210" s="50"/>
      <c r="F210" s="26"/>
    </row>
    <row r="211" spans="1:6" s="2" customFormat="1" ht="24">
      <c r="A211" s="89" t="s">
        <v>10</v>
      </c>
      <c r="B211" s="90"/>
      <c r="C211" s="51"/>
      <c r="D211" s="52">
        <f>SUM(D6:D210)</f>
        <v>100.00000000000001</v>
      </c>
      <c r="E211" s="52">
        <f>SUM(E6:E210)</f>
        <v>100.00000000000001</v>
      </c>
      <c r="F211" s="26"/>
    </row>
    <row r="212" spans="1:6" s="2" customFormat="1" ht="24.75" thickBot="1">
      <c r="A212" s="91"/>
      <c r="B212" s="92"/>
      <c r="C212" s="53"/>
      <c r="D212" s="54"/>
      <c r="E212" s="55"/>
      <c r="F212" s="26"/>
    </row>
    <row r="213" spans="1:6" s="2" customFormat="1" ht="24">
      <c r="A213" s="61" t="s">
        <v>6</v>
      </c>
      <c r="B213" s="93"/>
      <c r="C213" s="56" t="s">
        <v>11</v>
      </c>
      <c r="D213" s="25"/>
      <c r="E213" s="25"/>
      <c r="F213" s="26"/>
    </row>
    <row r="214" spans="1:6" s="2" customFormat="1" ht="24">
      <c r="A214" s="61" t="s">
        <v>7</v>
      </c>
      <c r="B214" s="94"/>
      <c r="C214" s="57">
        <v>85</v>
      </c>
      <c r="D214" s="25"/>
      <c r="E214" s="25"/>
      <c r="F214" s="26"/>
    </row>
    <row r="215" spans="1:6" s="2" customFormat="1" ht="24">
      <c r="A215" s="61" t="s">
        <v>8</v>
      </c>
      <c r="B215" s="94"/>
      <c r="C215" s="57">
        <v>70</v>
      </c>
      <c r="D215" s="25"/>
      <c r="E215" s="25"/>
      <c r="F215" s="26"/>
    </row>
    <row r="216" spans="1:6" s="2" customFormat="1" ht="24">
      <c r="A216" s="61" t="s">
        <v>299</v>
      </c>
      <c r="B216" s="94"/>
      <c r="C216" s="57">
        <v>55</v>
      </c>
      <c r="D216" s="25"/>
      <c r="E216" s="25"/>
      <c r="F216" s="26"/>
    </row>
    <row r="217" spans="1:6" s="3" customFormat="1" ht="24">
      <c r="A217" s="64" t="s">
        <v>9</v>
      </c>
      <c r="B217" s="94"/>
      <c r="C217" s="57">
        <v>100</v>
      </c>
      <c r="D217" s="28"/>
      <c r="E217" s="28"/>
      <c r="F217" s="32"/>
    </row>
    <row r="218" spans="1:6" s="2" customFormat="1" ht="24">
      <c r="A218" s="61"/>
      <c r="B218" s="61"/>
      <c r="C218" s="25"/>
      <c r="D218" s="25"/>
      <c r="E218" s="25"/>
      <c r="F218" s="26"/>
    </row>
    <row r="219" spans="1:6" s="2" customFormat="1" ht="24">
      <c r="A219" s="61"/>
      <c r="B219" s="61"/>
      <c r="C219" s="25"/>
      <c r="D219" s="25"/>
      <c r="E219" s="25"/>
      <c r="F219" s="26"/>
    </row>
    <row r="220" spans="1:6" s="2" customFormat="1" ht="24">
      <c r="A220" s="61"/>
      <c r="B220" s="61"/>
      <c r="C220" s="25"/>
      <c r="D220" s="25"/>
      <c r="E220" s="25"/>
      <c r="F220" s="26"/>
    </row>
    <row r="221" spans="1:6" s="2" customFormat="1" ht="24">
      <c r="A221" s="61"/>
      <c r="B221" s="61"/>
      <c r="C221" s="25"/>
      <c r="D221" s="25"/>
      <c r="E221" s="25"/>
      <c r="F221" s="26"/>
    </row>
    <row r="222" spans="1:6" s="2" customFormat="1" ht="24">
      <c r="A222" s="61"/>
      <c r="B222" s="61"/>
      <c r="C222" s="25"/>
      <c r="D222" s="25"/>
      <c r="E222" s="25"/>
      <c r="F222" s="26"/>
    </row>
    <row r="223" spans="1:6" s="2" customFormat="1" ht="24">
      <c r="A223" s="61"/>
      <c r="B223" s="61"/>
      <c r="C223" s="25"/>
      <c r="D223" s="25"/>
      <c r="E223" s="25"/>
      <c r="F223" s="26"/>
    </row>
    <row r="224" spans="1:6" s="2" customFormat="1" ht="24">
      <c r="A224" s="61"/>
      <c r="B224" s="61"/>
      <c r="C224" s="25"/>
      <c r="D224" s="25"/>
      <c r="E224" s="25"/>
      <c r="F224" s="26"/>
    </row>
    <row r="225" spans="1:6" s="2" customFormat="1" ht="24">
      <c r="A225" s="61"/>
      <c r="B225" s="61"/>
      <c r="C225" s="25"/>
      <c r="D225" s="25"/>
      <c r="E225" s="25"/>
      <c r="F225" s="26"/>
    </row>
    <row r="226" spans="1:6" s="2" customFormat="1" ht="24">
      <c r="A226" s="61"/>
      <c r="B226" s="61"/>
      <c r="C226" s="25"/>
      <c r="D226" s="25"/>
      <c r="E226" s="25"/>
      <c r="F226" s="26"/>
    </row>
    <row r="227" spans="1:6" s="2" customFormat="1" ht="24">
      <c r="A227" s="61"/>
      <c r="B227" s="61"/>
      <c r="C227" s="25"/>
      <c r="D227" s="25"/>
      <c r="E227" s="25"/>
      <c r="F227" s="26"/>
    </row>
    <row r="228" spans="1:6" s="2" customFormat="1" ht="24">
      <c r="A228" s="61"/>
      <c r="B228" s="61"/>
      <c r="C228" s="25"/>
      <c r="D228" s="25"/>
      <c r="E228" s="25"/>
      <c r="F228" s="26"/>
    </row>
    <row r="229" spans="1:6" s="2" customFormat="1" ht="24">
      <c r="A229" s="61"/>
      <c r="B229" s="61"/>
      <c r="C229" s="25"/>
      <c r="D229" s="25"/>
      <c r="E229" s="25"/>
      <c r="F229" s="26"/>
    </row>
    <row r="230" spans="1:6" s="2" customFormat="1" ht="24">
      <c r="A230" s="61"/>
      <c r="B230" s="61"/>
      <c r="C230" s="25"/>
      <c r="D230" s="25"/>
      <c r="E230" s="25"/>
      <c r="F230" s="26"/>
    </row>
    <row r="231" spans="1:6" s="2" customFormat="1" ht="24">
      <c r="A231" s="61"/>
      <c r="B231" s="61"/>
      <c r="C231" s="25"/>
      <c r="D231" s="25"/>
      <c r="E231" s="25"/>
      <c r="F231" s="26"/>
    </row>
    <row r="232" spans="1:6" s="2" customFormat="1" ht="24">
      <c r="A232" s="61"/>
      <c r="B232" s="61"/>
      <c r="C232" s="25"/>
      <c r="D232" s="25"/>
      <c r="E232" s="25"/>
      <c r="F232" s="26"/>
    </row>
    <row r="233" spans="1:6" s="2" customFormat="1" ht="24">
      <c r="A233" s="61"/>
      <c r="B233" s="61"/>
      <c r="C233" s="25"/>
      <c r="D233" s="25"/>
      <c r="E233" s="25"/>
      <c r="F233" s="26"/>
    </row>
    <row r="234" spans="1:6" s="2" customFormat="1" ht="24">
      <c r="A234" s="61"/>
      <c r="B234" s="61"/>
      <c r="C234" s="25"/>
      <c r="D234" s="25"/>
      <c r="E234" s="25"/>
      <c r="F234" s="26"/>
    </row>
    <row r="235" spans="1:6" s="2" customFormat="1" ht="24">
      <c r="A235" s="61"/>
      <c r="B235" s="61"/>
      <c r="C235" s="25"/>
      <c r="D235" s="25"/>
      <c r="E235" s="25"/>
      <c r="F235" s="26"/>
    </row>
    <row r="236" spans="1:6" s="2" customFormat="1" ht="24">
      <c r="A236" s="61"/>
      <c r="B236" s="61"/>
      <c r="C236" s="25"/>
      <c r="D236" s="25"/>
      <c r="E236" s="25"/>
      <c r="F236" s="26"/>
    </row>
    <row r="237" spans="1:6" s="2" customFormat="1" ht="24">
      <c r="A237" s="61"/>
      <c r="B237" s="61"/>
      <c r="C237" s="25"/>
      <c r="D237" s="25"/>
      <c r="E237" s="25"/>
      <c r="F237" s="26"/>
    </row>
    <row r="238" spans="1:6" s="2" customFormat="1" ht="24">
      <c r="A238" s="61"/>
      <c r="B238" s="61"/>
      <c r="C238" s="25"/>
      <c r="D238" s="25"/>
      <c r="E238" s="25"/>
      <c r="F238" s="26"/>
    </row>
    <row r="239" spans="1:6" s="2" customFormat="1" ht="24">
      <c r="A239" s="61"/>
      <c r="B239" s="61"/>
      <c r="C239" s="25"/>
      <c r="D239" s="25"/>
      <c r="E239" s="25"/>
      <c r="F239" s="26"/>
    </row>
    <row r="240" spans="1:6" s="2" customFormat="1" ht="24">
      <c r="A240" s="61"/>
      <c r="B240" s="61"/>
      <c r="C240" s="25"/>
      <c r="D240" s="25"/>
      <c r="E240" s="25"/>
      <c r="F240" s="26"/>
    </row>
    <row r="241" spans="1:6" s="2" customFormat="1" ht="24">
      <c r="A241" s="61"/>
      <c r="B241" s="61"/>
      <c r="C241" s="25"/>
      <c r="D241" s="25"/>
      <c r="E241" s="25"/>
      <c r="F241" s="26"/>
    </row>
    <row r="242" spans="1:6" s="2" customFormat="1" ht="24">
      <c r="A242" s="61"/>
      <c r="B242" s="61"/>
      <c r="C242" s="25"/>
      <c r="D242" s="25"/>
      <c r="E242" s="25"/>
      <c r="F242" s="26"/>
    </row>
    <row r="243" spans="1:6" s="2" customFormat="1" ht="24">
      <c r="A243" s="61"/>
      <c r="B243" s="61"/>
      <c r="C243" s="25"/>
      <c r="D243" s="25"/>
      <c r="E243" s="25"/>
      <c r="F243" s="26"/>
    </row>
    <row r="244" spans="1:6" s="2" customFormat="1" ht="24">
      <c r="A244" s="61"/>
      <c r="B244" s="61"/>
      <c r="C244" s="25"/>
      <c r="D244" s="25"/>
      <c r="E244" s="25"/>
      <c r="F244" s="26"/>
    </row>
    <row r="245" spans="1:6" s="2" customFormat="1" ht="24">
      <c r="A245" s="61"/>
      <c r="B245" s="61"/>
      <c r="C245" s="25"/>
      <c r="D245" s="25"/>
      <c r="E245" s="25"/>
      <c r="F245" s="26"/>
    </row>
    <row r="246" spans="1:6" s="2" customFormat="1" ht="24">
      <c r="A246" s="61"/>
      <c r="B246" s="61"/>
      <c r="C246" s="25"/>
      <c r="D246" s="25"/>
      <c r="E246" s="25"/>
      <c r="F246" s="26"/>
    </row>
    <row r="247" spans="1:6" s="2" customFormat="1" ht="24">
      <c r="A247" s="61"/>
      <c r="B247" s="61"/>
      <c r="C247" s="25"/>
      <c r="D247" s="25"/>
      <c r="E247" s="25"/>
      <c r="F247" s="26"/>
    </row>
    <row r="248" spans="1:6" s="2" customFormat="1" ht="24">
      <c r="A248" s="61"/>
      <c r="B248" s="61"/>
      <c r="C248" s="25"/>
      <c r="D248" s="25"/>
      <c r="E248" s="25"/>
      <c r="F248" s="26"/>
    </row>
    <row r="249" spans="1:6" s="2" customFormat="1" ht="24">
      <c r="A249" s="61"/>
      <c r="B249" s="61"/>
      <c r="C249" s="25"/>
      <c r="D249" s="25"/>
      <c r="E249" s="25"/>
      <c r="F249" s="26"/>
    </row>
    <row r="250" spans="1:6" s="2" customFormat="1" ht="24">
      <c r="A250" s="61"/>
      <c r="B250" s="61"/>
      <c r="C250" s="25"/>
      <c r="D250" s="25"/>
      <c r="E250" s="25"/>
      <c r="F250" s="26"/>
    </row>
    <row r="251" spans="1:6" s="2" customFormat="1" ht="24">
      <c r="A251" s="61"/>
      <c r="B251" s="61"/>
      <c r="C251" s="25"/>
      <c r="D251" s="25"/>
      <c r="E251" s="25"/>
      <c r="F251" s="26"/>
    </row>
    <row r="252" spans="1:6" s="2" customFormat="1" ht="24">
      <c r="A252" s="61"/>
      <c r="B252" s="61"/>
      <c r="C252" s="25"/>
      <c r="D252" s="25"/>
      <c r="E252" s="25"/>
      <c r="F252" s="26"/>
    </row>
    <row r="253" spans="1:6" s="2" customFormat="1" ht="24">
      <c r="A253" s="61"/>
      <c r="B253" s="61"/>
      <c r="C253" s="25"/>
      <c r="D253" s="25"/>
      <c r="E253" s="25"/>
      <c r="F253" s="26"/>
    </row>
    <row r="254" spans="1:6" s="2" customFormat="1" ht="24">
      <c r="A254" s="61"/>
      <c r="B254" s="61"/>
      <c r="C254" s="25"/>
      <c r="D254" s="25"/>
      <c r="E254" s="25"/>
      <c r="F254" s="26"/>
    </row>
    <row r="255" spans="1:6" s="2" customFormat="1" ht="24">
      <c r="A255" s="61"/>
      <c r="B255" s="61"/>
      <c r="C255" s="25"/>
      <c r="D255" s="25"/>
      <c r="E255" s="25"/>
      <c r="F255" s="26"/>
    </row>
    <row r="256" spans="1:6" s="2" customFormat="1" ht="24">
      <c r="A256" s="61"/>
      <c r="B256" s="61"/>
      <c r="C256" s="25"/>
      <c r="D256" s="25"/>
      <c r="E256" s="25"/>
      <c r="F256" s="26"/>
    </row>
    <row r="257" spans="1:6" s="2" customFormat="1" ht="24">
      <c r="A257" s="61"/>
      <c r="B257" s="61"/>
      <c r="C257" s="25"/>
      <c r="D257" s="25"/>
      <c r="E257" s="25"/>
      <c r="F257" s="26"/>
    </row>
    <row r="258" spans="1:6" s="2" customFormat="1" ht="24">
      <c r="A258" s="61"/>
      <c r="B258" s="61"/>
      <c r="C258" s="25"/>
      <c r="D258" s="25"/>
      <c r="E258" s="25"/>
      <c r="F258" s="26"/>
    </row>
    <row r="259" spans="1:6" s="2" customFormat="1" ht="24">
      <c r="A259" s="61"/>
      <c r="B259" s="61"/>
      <c r="C259" s="25"/>
      <c r="D259" s="25"/>
      <c r="E259" s="25"/>
      <c r="F259" s="26"/>
    </row>
    <row r="260" spans="1:6" s="2" customFormat="1" ht="24">
      <c r="A260" s="61"/>
      <c r="B260" s="61"/>
      <c r="C260" s="25"/>
      <c r="D260" s="25"/>
      <c r="E260" s="25"/>
      <c r="F260" s="26"/>
    </row>
    <row r="261" spans="1:6" s="2" customFormat="1" ht="24">
      <c r="A261" s="61"/>
      <c r="B261" s="61"/>
      <c r="C261" s="25"/>
      <c r="D261" s="25"/>
      <c r="E261" s="25"/>
      <c r="F261" s="26"/>
    </row>
    <row r="262" spans="1:6" s="2" customFormat="1" ht="24">
      <c r="A262" s="61"/>
      <c r="B262" s="61"/>
      <c r="C262" s="25"/>
      <c r="D262" s="25"/>
      <c r="E262" s="25"/>
      <c r="F262" s="26"/>
    </row>
    <row r="263" spans="1:6" s="2" customFormat="1" ht="24">
      <c r="A263" s="61"/>
      <c r="B263" s="61"/>
      <c r="C263" s="25"/>
      <c r="D263" s="25"/>
      <c r="E263" s="25"/>
      <c r="F263" s="26"/>
    </row>
    <row r="264" spans="1:6" s="2" customFormat="1" ht="24">
      <c r="A264" s="61"/>
      <c r="B264" s="61"/>
      <c r="C264" s="25"/>
      <c r="D264" s="25"/>
      <c r="E264" s="25"/>
      <c r="F264" s="26"/>
    </row>
    <row r="265" spans="1:6" s="2" customFormat="1" ht="24">
      <c r="A265" s="61"/>
      <c r="B265" s="61"/>
      <c r="C265" s="25"/>
      <c r="D265" s="25"/>
      <c r="E265" s="25"/>
      <c r="F265" s="26"/>
    </row>
    <row r="266" spans="1:6" s="2" customFormat="1" ht="24">
      <c r="A266" s="61"/>
      <c r="B266" s="61"/>
      <c r="C266" s="25"/>
      <c r="D266" s="25"/>
      <c r="E266" s="25"/>
      <c r="F266" s="26"/>
    </row>
    <row r="267" spans="1:6" s="2" customFormat="1" ht="24">
      <c r="A267" s="61"/>
      <c r="B267" s="61"/>
      <c r="C267" s="25"/>
      <c r="D267" s="25"/>
      <c r="E267" s="25"/>
      <c r="F267" s="26"/>
    </row>
    <row r="268" spans="1:6" s="2" customFormat="1" ht="24">
      <c r="A268" s="61"/>
      <c r="B268" s="61"/>
      <c r="C268" s="25"/>
      <c r="D268" s="25"/>
      <c r="E268" s="25"/>
      <c r="F268" s="26"/>
    </row>
    <row r="269" spans="1:6" s="2" customFormat="1" ht="24">
      <c r="A269" s="61"/>
      <c r="B269" s="61"/>
      <c r="C269" s="25"/>
      <c r="D269" s="25"/>
      <c r="E269" s="25"/>
      <c r="F269" s="26"/>
    </row>
    <row r="270" spans="1:6" s="2" customFormat="1" ht="24">
      <c r="A270" s="61"/>
      <c r="B270" s="61"/>
      <c r="C270" s="25"/>
      <c r="D270" s="25"/>
      <c r="E270" s="25"/>
      <c r="F270" s="26"/>
    </row>
    <row r="271" spans="1:6" s="2" customFormat="1" ht="24">
      <c r="A271" s="61"/>
      <c r="B271" s="61"/>
      <c r="C271" s="25"/>
      <c r="D271" s="25"/>
      <c r="E271" s="25"/>
      <c r="F271" s="26"/>
    </row>
    <row r="272" spans="1:6" s="2" customFormat="1" ht="24">
      <c r="A272" s="61"/>
      <c r="B272" s="61"/>
      <c r="C272" s="25"/>
      <c r="D272" s="25"/>
      <c r="E272" s="25"/>
      <c r="F272" s="26"/>
    </row>
    <row r="273" spans="1:6" s="2" customFormat="1" ht="24">
      <c r="A273" s="61"/>
      <c r="B273" s="61"/>
      <c r="C273" s="25"/>
      <c r="D273" s="25"/>
      <c r="E273" s="25"/>
      <c r="F273" s="26"/>
    </row>
    <row r="274" spans="1:6" s="2" customFormat="1" ht="24">
      <c r="A274" s="61"/>
      <c r="B274" s="61"/>
      <c r="C274" s="25"/>
      <c r="D274" s="25"/>
      <c r="E274" s="25"/>
      <c r="F274" s="26"/>
    </row>
    <row r="275" spans="1:6" s="2" customFormat="1" ht="24">
      <c r="A275" s="61"/>
      <c r="B275" s="61"/>
      <c r="C275" s="25"/>
      <c r="D275" s="25"/>
      <c r="E275" s="25"/>
      <c r="F275" s="26"/>
    </row>
    <row r="276" spans="1:6" s="2" customFormat="1" ht="24">
      <c r="A276" s="61"/>
      <c r="B276" s="61"/>
      <c r="C276" s="25"/>
      <c r="D276" s="25"/>
      <c r="E276" s="25"/>
      <c r="F276" s="26"/>
    </row>
    <row r="277" spans="1:6" s="2" customFormat="1" ht="24">
      <c r="A277" s="61"/>
      <c r="B277" s="61"/>
      <c r="C277" s="25"/>
      <c r="D277" s="25"/>
      <c r="E277" s="25"/>
      <c r="F277" s="26"/>
    </row>
    <row r="278" spans="1:6" s="2" customFormat="1" ht="24">
      <c r="A278" s="61"/>
      <c r="B278" s="61"/>
      <c r="C278" s="25"/>
      <c r="D278" s="25"/>
      <c r="E278" s="25"/>
      <c r="F278" s="26"/>
    </row>
    <row r="279" spans="1:6" s="2" customFormat="1" ht="24">
      <c r="A279" s="61"/>
      <c r="B279" s="61"/>
      <c r="C279" s="25"/>
      <c r="D279" s="25"/>
      <c r="E279" s="25"/>
      <c r="F279" s="26"/>
    </row>
    <row r="280" spans="1:6" s="2" customFormat="1" ht="24">
      <c r="A280" s="61"/>
      <c r="B280" s="61"/>
      <c r="C280" s="25"/>
      <c r="D280" s="25"/>
      <c r="E280" s="25"/>
      <c r="F280" s="26"/>
    </row>
    <row r="281" spans="1:6" s="2" customFormat="1" ht="24">
      <c r="A281" s="61"/>
      <c r="B281" s="61"/>
      <c r="C281" s="25"/>
      <c r="D281" s="25"/>
      <c r="E281" s="25"/>
      <c r="F281" s="26"/>
    </row>
    <row r="282" spans="1:6" s="2" customFormat="1" ht="24">
      <c r="A282" s="61"/>
      <c r="B282" s="61"/>
      <c r="C282" s="25"/>
      <c r="D282" s="25"/>
      <c r="E282" s="25"/>
      <c r="F282" s="26"/>
    </row>
    <row r="283" spans="1:6" s="2" customFormat="1" ht="24">
      <c r="A283" s="61"/>
      <c r="B283" s="61"/>
      <c r="C283" s="25"/>
      <c r="D283" s="25"/>
      <c r="E283" s="25"/>
      <c r="F283" s="26"/>
    </row>
    <row r="284" spans="1:6" s="2" customFormat="1" ht="24">
      <c r="A284" s="61"/>
      <c r="B284" s="61"/>
      <c r="C284" s="25"/>
      <c r="D284" s="25"/>
      <c r="E284" s="25"/>
      <c r="F284" s="26"/>
    </row>
    <row r="285" spans="1:6" s="2" customFormat="1" ht="24">
      <c r="A285" s="61"/>
      <c r="B285" s="61"/>
      <c r="C285" s="25"/>
      <c r="D285" s="25"/>
      <c r="E285" s="25"/>
      <c r="F285" s="26"/>
    </row>
    <row r="286" spans="1:6" s="2" customFormat="1" ht="24">
      <c r="A286" s="61"/>
      <c r="B286" s="61"/>
      <c r="C286" s="25"/>
      <c r="D286" s="25"/>
      <c r="E286" s="25"/>
      <c r="F286" s="26"/>
    </row>
    <row r="287" spans="1:6" s="2" customFormat="1" ht="24">
      <c r="A287" s="61"/>
      <c r="B287" s="61"/>
      <c r="C287" s="25"/>
      <c r="D287" s="25"/>
      <c r="E287" s="25"/>
      <c r="F287" s="26"/>
    </row>
    <row r="288" spans="1:6" s="2" customFormat="1" ht="24">
      <c r="A288" s="61"/>
      <c r="B288" s="61"/>
      <c r="C288" s="25"/>
      <c r="D288" s="25"/>
      <c r="E288" s="25"/>
      <c r="F288" s="26"/>
    </row>
    <row r="289" spans="1:6" s="2" customFormat="1" ht="24">
      <c r="A289" s="61"/>
      <c r="B289" s="61"/>
      <c r="C289" s="25"/>
      <c r="D289" s="25"/>
      <c r="E289" s="25"/>
      <c r="F289" s="26"/>
    </row>
    <row r="290" spans="1:6" s="2" customFormat="1" ht="24">
      <c r="A290" s="61"/>
      <c r="B290" s="61"/>
      <c r="C290" s="25"/>
      <c r="D290" s="25"/>
      <c r="E290" s="25"/>
      <c r="F290" s="26"/>
    </row>
    <row r="291" spans="1:6" s="2" customFormat="1" ht="24">
      <c r="A291" s="61"/>
      <c r="B291" s="61"/>
      <c r="C291" s="25"/>
      <c r="D291" s="25"/>
      <c r="E291" s="25"/>
      <c r="F291" s="26"/>
    </row>
    <row r="292" spans="1:6" s="2" customFormat="1" ht="24">
      <c r="A292" s="61"/>
      <c r="B292" s="61"/>
      <c r="C292" s="25"/>
      <c r="D292" s="25"/>
      <c r="E292" s="25"/>
      <c r="F292" s="26"/>
    </row>
    <row r="293" spans="1:6" s="2" customFormat="1" ht="24">
      <c r="A293" s="61"/>
      <c r="B293" s="61"/>
      <c r="C293" s="25"/>
      <c r="D293" s="25"/>
      <c r="E293" s="25"/>
      <c r="F293" s="26"/>
    </row>
    <row r="294" spans="1:6" s="2" customFormat="1" ht="24">
      <c r="A294" s="61"/>
      <c r="B294" s="61"/>
      <c r="C294" s="25"/>
      <c r="D294" s="25"/>
      <c r="E294" s="25"/>
      <c r="F294" s="26"/>
    </row>
    <row r="295" spans="1:6" s="2" customFormat="1" ht="24">
      <c r="A295" s="61"/>
      <c r="B295" s="61"/>
      <c r="C295" s="25"/>
      <c r="D295" s="25"/>
      <c r="E295" s="25"/>
      <c r="F295" s="26"/>
    </row>
    <row r="296" spans="1:6" s="2" customFormat="1" ht="24">
      <c r="A296" s="61"/>
      <c r="B296" s="61"/>
      <c r="C296" s="25"/>
      <c r="D296" s="25"/>
      <c r="E296" s="25"/>
      <c r="F296" s="26"/>
    </row>
    <row r="297" spans="1:6" s="2" customFormat="1" ht="24">
      <c r="A297" s="61"/>
      <c r="B297" s="61"/>
      <c r="C297" s="25"/>
      <c r="D297" s="25"/>
      <c r="E297" s="25"/>
      <c r="F297" s="26"/>
    </row>
    <row r="298" spans="1:6" s="2" customFormat="1" ht="24">
      <c r="A298" s="61"/>
      <c r="B298" s="61"/>
      <c r="C298" s="25"/>
      <c r="D298" s="25"/>
      <c r="E298" s="25"/>
      <c r="F298" s="26"/>
    </row>
    <row r="299" spans="1:6" s="2" customFormat="1" ht="24">
      <c r="A299" s="61"/>
      <c r="B299" s="61"/>
      <c r="C299" s="25"/>
      <c r="D299" s="25"/>
      <c r="E299" s="25"/>
      <c r="F299" s="26"/>
    </row>
    <row r="300" spans="1:6" s="2" customFormat="1" ht="24">
      <c r="A300" s="61"/>
      <c r="B300" s="61"/>
      <c r="C300" s="25"/>
      <c r="D300" s="25"/>
      <c r="E300" s="25"/>
      <c r="F300" s="26"/>
    </row>
    <row r="301" spans="1:6" s="2" customFormat="1" ht="24">
      <c r="A301" s="61"/>
      <c r="B301" s="61"/>
      <c r="C301" s="25"/>
      <c r="D301" s="25"/>
      <c r="E301" s="25"/>
      <c r="F301" s="26"/>
    </row>
    <row r="302" spans="1:6" s="2" customFormat="1" ht="24">
      <c r="A302" s="61"/>
      <c r="B302" s="61"/>
      <c r="C302" s="25"/>
      <c r="D302" s="25"/>
      <c r="E302" s="25"/>
      <c r="F302" s="26"/>
    </row>
    <row r="303" spans="1:6" s="2" customFormat="1" ht="24">
      <c r="A303" s="61"/>
      <c r="B303" s="61"/>
      <c r="C303" s="25"/>
      <c r="D303" s="25"/>
      <c r="E303" s="25"/>
      <c r="F303" s="26"/>
    </row>
    <row r="304" spans="1:6" s="2" customFormat="1" ht="24">
      <c r="A304" s="61"/>
      <c r="B304" s="61"/>
      <c r="C304" s="25"/>
      <c r="D304" s="25"/>
      <c r="E304" s="25"/>
      <c r="F304" s="26"/>
    </row>
    <row r="305" spans="1:6" s="2" customFormat="1" ht="24">
      <c r="A305" s="61"/>
      <c r="B305" s="61"/>
      <c r="C305" s="25"/>
      <c r="D305" s="25"/>
      <c r="E305" s="25"/>
      <c r="F305" s="26"/>
    </row>
    <row r="306" spans="1:6" s="2" customFormat="1" ht="24">
      <c r="A306" s="61"/>
      <c r="B306" s="61"/>
      <c r="C306" s="25"/>
      <c r="D306" s="25"/>
      <c r="E306" s="25"/>
      <c r="F306" s="26"/>
    </row>
    <row r="307" spans="1:6" s="2" customFormat="1" ht="24">
      <c r="A307" s="61"/>
      <c r="B307" s="61"/>
      <c r="C307" s="25"/>
      <c r="D307" s="25"/>
      <c r="E307" s="25"/>
      <c r="F307" s="26"/>
    </row>
    <row r="308" spans="1:6" s="2" customFormat="1" ht="24">
      <c r="A308" s="61"/>
      <c r="B308" s="61"/>
      <c r="C308" s="25"/>
      <c r="D308" s="25"/>
      <c r="E308" s="25"/>
      <c r="F308" s="26"/>
    </row>
    <row r="309" spans="1:6" s="2" customFormat="1" ht="24">
      <c r="A309" s="61"/>
      <c r="B309" s="61"/>
      <c r="C309" s="25"/>
      <c r="D309" s="25"/>
      <c r="E309" s="25"/>
      <c r="F309" s="26"/>
    </row>
    <row r="310" spans="1:6" s="2" customFormat="1" ht="24">
      <c r="A310" s="61"/>
      <c r="B310" s="61"/>
      <c r="C310" s="25"/>
      <c r="D310" s="25"/>
      <c r="E310" s="25"/>
      <c r="F310" s="26"/>
    </row>
    <row r="311" spans="1:6" s="2" customFormat="1" ht="24">
      <c r="A311" s="61"/>
      <c r="B311" s="61"/>
      <c r="C311" s="25"/>
      <c r="D311" s="25"/>
      <c r="E311" s="25"/>
      <c r="F311" s="26"/>
    </row>
    <row r="312" spans="1:6" s="2" customFormat="1" ht="24">
      <c r="A312" s="61"/>
      <c r="B312" s="61"/>
      <c r="C312" s="25"/>
      <c r="D312" s="25"/>
      <c r="E312" s="25"/>
      <c r="F312" s="26"/>
    </row>
    <row r="313" spans="1:6" s="2" customFormat="1" ht="24">
      <c r="A313" s="61"/>
      <c r="B313" s="61"/>
      <c r="C313" s="25"/>
      <c r="D313" s="25"/>
      <c r="E313" s="25"/>
      <c r="F313" s="26"/>
    </row>
    <row r="314" spans="1:6" s="2" customFormat="1" ht="24">
      <c r="A314" s="61"/>
      <c r="B314" s="61"/>
      <c r="C314" s="25"/>
      <c r="D314" s="25"/>
      <c r="E314" s="25"/>
      <c r="F314" s="26"/>
    </row>
    <row r="315" spans="1:6" s="2" customFormat="1" ht="24">
      <c r="A315" s="61"/>
      <c r="B315" s="61"/>
      <c r="C315" s="25"/>
      <c r="D315" s="25"/>
      <c r="E315" s="25"/>
      <c r="F315" s="26"/>
    </row>
    <row r="316" spans="1:6" s="2" customFormat="1" ht="24">
      <c r="A316" s="61"/>
      <c r="B316" s="61"/>
      <c r="C316" s="25"/>
      <c r="D316" s="25"/>
      <c r="E316" s="25"/>
      <c r="F316" s="26"/>
    </row>
    <row r="317" spans="1:6" s="2" customFormat="1" ht="24">
      <c r="A317" s="61"/>
      <c r="B317" s="61"/>
      <c r="C317" s="25"/>
      <c r="D317" s="25"/>
      <c r="E317" s="25"/>
      <c r="F317" s="26"/>
    </row>
    <row r="318" spans="1:6" s="2" customFormat="1" ht="24">
      <c r="A318" s="61"/>
      <c r="B318" s="61"/>
      <c r="C318" s="25"/>
      <c r="D318" s="25"/>
      <c r="E318" s="25"/>
      <c r="F318" s="26"/>
    </row>
    <row r="319" spans="1:6" s="2" customFormat="1" ht="24">
      <c r="A319" s="61"/>
      <c r="B319" s="61"/>
      <c r="C319" s="25"/>
      <c r="D319" s="25"/>
      <c r="E319" s="25"/>
      <c r="F319" s="26"/>
    </row>
    <row r="320" spans="1:6" s="2" customFormat="1" ht="24">
      <c r="A320" s="61"/>
      <c r="B320" s="61"/>
      <c r="C320" s="25"/>
      <c r="D320" s="25"/>
      <c r="E320" s="25"/>
      <c r="F320" s="26"/>
    </row>
    <row r="321" spans="1:6" s="2" customFormat="1" ht="24">
      <c r="A321" s="61"/>
      <c r="B321" s="61"/>
      <c r="C321" s="25"/>
      <c r="D321" s="25"/>
      <c r="E321" s="25"/>
      <c r="F321" s="26"/>
    </row>
    <row r="322" spans="1:6" s="2" customFormat="1" ht="24">
      <c r="A322" s="61"/>
      <c r="B322" s="61"/>
      <c r="C322" s="25"/>
      <c r="D322" s="25"/>
      <c r="E322" s="25"/>
      <c r="F322" s="26"/>
    </row>
    <row r="323" spans="1:6" s="2" customFormat="1" ht="24">
      <c r="A323" s="61"/>
      <c r="B323" s="61"/>
      <c r="C323" s="25"/>
      <c r="D323" s="25"/>
      <c r="E323" s="25"/>
      <c r="F323" s="26"/>
    </row>
    <row r="324" spans="1:6" s="2" customFormat="1" ht="24">
      <c r="A324" s="61"/>
      <c r="B324" s="61"/>
      <c r="C324" s="25"/>
      <c r="D324" s="25"/>
      <c r="E324" s="25"/>
      <c r="F324" s="26"/>
    </row>
    <row r="325" spans="1:6" s="2" customFormat="1" ht="24">
      <c r="A325" s="61"/>
      <c r="B325" s="61"/>
      <c r="C325" s="25"/>
      <c r="D325" s="25"/>
      <c r="E325" s="25"/>
      <c r="F325" s="26"/>
    </row>
    <row r="326" spans="1:6" s="2" customFormat="1" ht="24">
      <c r="A326" s="61"/>
      <c r="B326" s="61"/>
      <c r="C326" s="25"/>
      <c r="D326" s="25"/>
      <c r="E326" s="25"/>
      <c r="F326" s="26"/>
    </row>
    <row r="327" spans="1:6" s="2" customFormat="1" ht="24">
      <c r="A327" s="61"/>
      <c r="B327" s="61"/>
      <c r="C327" s="25"/>
      <c r="D327" s="25"/>
      <c r="E327" s="25"/>
      <c r="F327" s="26"/>
    </row>
    <row r="328" spans="1:6" s="2" customFormat="1" ht="24">
      <c r="A328" s="61"/>
      <c r="B328" s="61"/>
      <c r="C328" s="25"/>
      <c r="D328" s="25"/>
      <c r="E328" s="25"/>
      <c r="F328" s="26"/>
    </row>
    <row r="329" spans="1:6" s="2" customFormat="1" ht="24">
      <c r="A329" s="61"/>
      <c r="B329" s="61"/>
      <c r="C329" s="25"/>
      <c r="D329" s="25"/>
      <c r="E329" s="25"/>
      <c r="F329" s="26"/>
    </row>
    <row r="330" spans="1:6" s="2" customFormat="1" ht="24">
      <c r="A330" s="61"/>
      <c r="B330" s="61"/>
      <c r="C330" s="25"/>
      <c r="D330" s="25"/>
      <c r="E330" s="25"/>
      <c r="F330" s="26"/>
    </row>
    <row r="331" spans="1:6" s="2" customFormat="1" ht="24">
      <c r="A331" s="61"/>
      <c r="B331" s="61"/>
      <c r="C331" s="25"/>
      <c r="D331" s="25"/>
      <c r="E331" s="25"/>
      <c r="F331" s="26"/>
    </row>
    <row r="332" spans="1:6" s="2" customFormat="1" ht="24">
      <c r="A332" s="61"/>
      <c r="B332" s="61"/>
      <c r="C332" s="25"/>
      <c r="D332" s="25"/>
      <c r="E332" s="25"/>
      <c r="F332" s="26"/>
    </row>
    <row r="333" spans="1:6" s="2" customFormat="1" ht="24">
      <c r="A333" s="61"/>
      <c r="B333" s="61"/>
      <c r="C333" s="25"/>
      <c r="D333" s="25"/>
      <c r="E333" s="25"/>
      <c r="F333" s="26"/>
    </row>
    <row r="334" spans="1:6" s="2" customFormat="1" ht="24">
      <c r="A334" s="61"/>
      <c r="B334" s="61"/>
      <c r="C334" s="25"/>
      <c r="D334" s="25"/>
      <c r="E334" s="25"/>
      <c r="F334" s="26"/>
    </row>
    <row r="335" spans="1:6" s="2" customFormat="1" ht="24">
      <c r="A335" s="61"/>
      <c r="B335" s="61"/>
      <c r="C335" s="25"/>
      <c r="D335" s="25"/>
      <c r="E335" s="25"/>
      <c r="F335" s="26"/>
    </row>
    <row r="336" spans="1:6" s="2" customFormat="1" ht="24">
      <c r="A336" s="61"/>
      <c r="B336" s="61"/>
      <c r="C336" s="25"/>
      <c r="D336" s="25"/>
      <c r="E336" s="25"/>
      <c r="F336" s="26"/>
    </row>
    <row r="337" spans="1:6" s="2" customFormat="1" ht="24">
      <c r="A337" s="61"/>
      <c r="B337" s="61"/>
      <c r="C337" s="25"/>
      <c r="D337" s="25"/>
      <c r="E337" s="25"/>
      <c r="F337" s="26"/>
    </row>
    <row r="338" spans="1:6" s="2" customFormat="1" ht="24">
      <c r="A338" s="61"/>
      <c r="B338" s="61"/>
      <c r="C338" s="25"/>
      <c r="D338" s="25"/>
      <c r="E338" s="25"/>
      <c r="F338" s="26"/>
    </row>
    <row r="339" spans="1:6" s="2" customFormat="1" ht="24">
      <c r="A339" s="61"/>
      <c r="B339" s="61"/>
      <c r="C339" s="25"/>
      <c r="D339" s="25"/>
      <c r="E339" s="25"/>
      <c r="F339" s="26"/>
    </row>
    <row r="340" spans="1:6" s="2" customFormat="1" ht="24">
      <c r="A340" s="61"/>
      <c r="B340" s="61"/>
      <c r="C340" s="25"/>
      <c r="D340" s="25"/>
      <c r="E340" s="25"/>
      <c r="F340" s="26"/>
    </row>
    <row r="341" spans="1:6" s="2" customFormat="1" ht="24">
      <c r="A341" s="61"/>
      <c r="B341" s="61"/>
      <c r="C341" s="25"/>
      <c r="D341" s="25"/>
      <c r="E341" s="25"/>
      <c r="F341" s="26"/>
    </row>
    <row r="342" spans="1:6" s="2" customFormat="1" ht="24">
      <c r="A342" s="61"/>
      <c r="B342" s="61"/>
      <c r="C342" s="25"/>
      <c r="D342" s="25"/>
      <c r="E342" s="25"/>
      <c r="F342" s="26"/>
    </row>
    <row r="343" spans="1:6" s="2" customFormat="1" ht="24">
      <c r="A343" s="61"/>
      <c r="B343" s="61"/>
      <c r="C343" s="25"/>
      <c r="D343" s="25"/>
      <c r="E343" s="25"/>
      <c r="F343" s="26"/>
    </row>
    <row r="344" spans="1:6" s="2" customFormat="1" ht="24">
      <c r="A344" s="61"/>
      <c r="B344" s="61"/>
      <c r="C344" s="25"/>
      <c r="D344" s="25"/>
      <c r="E344" s="25"/>
      <c r="F344" s="26"/>
    </row>
    <row r="345" spans="1:6" s="2" customFormat="1" ht="24">
      <c r="A345" s="61"/>
      <c r="B345" s="61"/>
      <c r="C345" s="25"/>
      <c r="D345" s="25"/>
      <c r="E345" s="25"/>
      <c r="F345" s="26"/>
    </row>
    <row r="346" spans="1:6" s="2" customFormat="1" ht="24">
      <c r="A346" s="61"/>
      <c r="B346" s="61"/>
      <c r="C346" s="25"/>
      <c r="D346" s="25"/>
      <c r="E346" s="25"/>
      <c r="F346" s="26"/>
    </row>
    <row r="347" spans="1:6" s="2" customFormat="1" ht="24">
      <c r="A347" s="61"/>
      <c r="B347" s="61"/>
      <c r="C347" s="25"/>
      <c r="D347" s="25"/>
      <c r="E347" s="25"/>
      <c r="F347" s="26"/>
    </row>
    <row r="348" spans="1:6" s="2" customFormat="1" ht="24">
      <c r="A348" s="61"/>
      <c r="B348" s="61"/>
      <c r="C348" s="25"/>
      <c r="D348" s="25"/>
      <c r="E348" s="25"/>
      <c r="F348" s="26"/>
    </row>
    <row r="349" spans="1:6" s="2" customFormat="1" ht="24">
      <c r="A349" s="61"/>
      <c r="B349" s="61"/>
      <c r="C349" s="25"/>
      <c r="D349" s="25"/>
      <c r="E349" s="25"/>
      <c r="F349" s="26"/>
    </row>
    <row r="350" spans="1:6" s="2" customFormat="1" ht="24">
      <c r="A350" s="61"/>
      <c r="B350" s="61"/>
      <c r="C350" s="25"/>
      <c r="D350" s="25"/>
      <c r="E350" s="25"/>
      <c r="F350" s="26"/>
    </row>
    <row r="351" spans="1:6" s="2" customFormat="1" ht="24">
      <c r="A351" s="61"/>
      <c r="B351" s="61"/>
      <c r="C351" s="25"/>
      <c r="D351" s="25"/>
      <c r="E351" s="25"/>
      <c r="F351" s="26"/>
    </row>
    <row r="352" spans="1:6" s="2" customFormat="1" ht="24">
      <c r="A352" s="61"/>
      <c r="B352" s="61"/>
      <c r="C352" s="25"/>
      <c r="D352" s="25"/>
      <c r="E352" s="25"/>
      <c r="F352" s="26"/>
    </row>
    <row r="353" spans="1:6" s="2" customFormat="1" ht="24">
      <c r="A353" s="61"/>
      <c r="B353" s="61"/>
      <c r="C353" s="25"/>
      <c r="D353" s="25"/>
      <c r="E353" s="25"/>
      <c r="F353" s="26"/>
    </row>
    <row r="354" spans="1:6" s="2" customFormat="1" ht="24">
      <c r="A354" s="61"/>
      <c r="B354" s="61"/>
      <c r="C354" s="25"/>
      <c r="D354" s="25"/>
      <c r="E354" s="25"/>
      <c r="F354" s="26"/>
    </row>
    <row r="355" spans="1:6" s="2" customFormat="1" ht="24">
      <c r="A355" s="61"/>
      <c r="B355" s="61"/>
      <c r="C355" s="25"/>
      <c r="D355" s="25"/>
      <c r="E355" s="25"/>
      <c r="F355" s="26"/>
    </row>
    <row r="356" spans="1:6" s="2" customFormat="1" ht="24">
      <c r="A356" s="61"/>
      <c r="B356" s="61"/>
      <c r="C356" s="25"/>
      <c r="D356" s="25"/>
      <c r="E356" s="25"/>
      <c r="F356" s="26"/>
    </row>
    <row r="357" spans="1:6" s="2" customFormat="1" ht="24">
      <c r="A357" s="61"/>
      <c r="B357" s="61"/>
      <c r="C357" s="25"/>
      <c r="D357" s="25"/>
      <c r="E357" s="25"/>
      <c r="F357" s="26"/>
    </row>
    <row r="358" spans="1:6" s="2" customFormat="1" ht="24">
      <c r="A358" s="61"/>
      <c r="B358" s="61"/>
      <c r="C358" s="25"/>
      <c r="D358" s="25"/>
      <c r="E358" s="25"/>
      <c r="F358" s="26"/>
    </row>
    <row r="359" spans="1:6" s="2" customFormat="1" ht="24">
      <c r="A359" s="61"/>
      <c r="B359" s="61"/>
      <c r="C359" s="25"/>
      <c r="D359" s="25"/>
      <c r="E359" s="25"/>
      <c r="F359" s="26"/>
    </row>
    <row r="360" spans="1:6" s="2" customFormat="1" ht="24">
      <c r="A360" s="61"/>
      <c r="B360" s="61"/>
      <c r="C360" s="25"/>
      <c r="D360" s="25"/>
      <c r="E360" s="25"/>
      <c r="F360" s="26"/>
    </row>
    <row r="361" spans="1:6" s="2" customFormat="1" ht="24">
      <c r="A361" s="61"/>
      <c r="B361" s="61"/>
      <c r="C361" s="25"/>
      <c r="D361" s="25"/>
      <c r="E361" s="25"/>
      <c r="F361" s="26"/>
    </row>
    <row r="362" spans="1:6" s="2" customFormat="1" ht="24">
      <c r="A362" s="61"/>
      <c r="B362" s="61"/>
      <c r="C362" s="25"/>
      <c r="D362" s="25"/>
      <c r="E362" s="25"/>
      <c r="F362" s="26"/>
    </row>
    <row r="363" spans="1:6" s="2" customFormat="1" ht="24">
      <c r="A363" s="61"/>
      <c r="B363" s="61"/>
      <c r="C363" s="25"/>
      <c r="D363" s="25"/>
      <c r="E363" s="25"/>
      <c r="F363" s="26"/>
    </row>
    <row r="364" spans="1:6" s="2" customFormat="1" ht="24">
      <c r="A364" s="61"/>
      <c r="B364" s="61"/>
      <c r="C364" s="25"/>
      <c r="D364" s="25"/>
      <c r="E364" s="25"/>
      <c r="F364" s="26"/>
    </row>
    <row r="365" spans="1:6" s="2" customFormat="1" ht="24">
      <c r="A365" s="61"/>
      <c r="B365" s="61"/>
      <c r="C365" s="25"/>
      <c r="D365" s="25"/>
      <c r="E365" s="25"/>
      <c r="F365" s="26"/>
    </row>
    <row r="366" spans="1:6" s="2" customFormat="1" ht="24">
      <c r="A366" s="61"/>
      <c r="B366" s="61"/>
      <c r="C366" s="25"/>
      <c r="D366" s="25"/>
      <c r="E366" s="25"/>
      <c r="F366" s="26"/>
    </row>
    <row r="367" spans="1:6" s="2" customFormat="1" ht="24">
      <c r="A367" s="61"/>
      <c r="B367" s="61"/>
      <c r="C367" s="25"/>
      <c r="D367" s="25"/>
      <c r="E367" s="25"/>
      <c r="F367" s="26"/>
    </row>
    <row r="368" spans="1:6" s="2" customFormat="1" ht="24">
      <c r="A368" s="61"/>
      <c r="B368" s="61"/>
      <c r="C368" s="25"/>
      <c r="D368" s="25"/>
      <c r="E368" s="25"/>
      <c r="F368" s="26"/>
    </row>
    <row r="369" spans="1:6" s="2" customFormat="1" ht="24">
      <c r="A369" s="61"/>
      <c r="B369" s="61"/>
      <c r="C369" s="25"/>
      <c r="D369" s="25"/>
      <c r="E369" s="25"/>
      <c r="F369" s="26"/>
    </row>
    <row r="370" spans="1:6" s="2" customFormat="1" ht="24">
      <c r="A370" s="61"/>
      <c r="B370" s="61"/>
      <c r="C370" s="25"/>
      <c r="D370" s="25"/>
      <c r="E370" s="25"/>
      <c r="F370" s="26"/>
    </row>
    <row r="371" spans="1:6" s="2" customFormat="1" ht="24">
      <c r="A371" s="61"/>
      <c r="B371" s="61"/>
      <c r="C371" s="25"/>
      <c r="D371" s="25"/>
      <c r="E371" s="25"/>
      <c r="F371" s="26"/>
    </row>
    <row r="372" spans="1:6" s="2" customFormat="1" ht="24">
      <c r="A372" s="61"/>
      <c r="B372" s="61"/>
      <c r="C372" s="25"/>
      <c r="D372" s="25"/>
      <c r="E372" s="25"/>
      <c r="F372" s="26"/>
    </row>
    <row r="373" spans="1:6" s="2" customFormat="1" ht="24">
      <c r="A373" s="61"/>
      <c r="B373" s="61"/>
      <c r="C373" s="25"/>
      <c r="D373" s="25"/>
      <c r="E373" s="25"/>
      <c r="F373" s="26"/>
    </row>
    <row r="374" spans="1:6" s="2" customFormat="1" ht="24">
      <c r="A374" s="61"/>
      <c r="B374" s="61"/>
      <c r="C374" s="25"/>
      <c r="D374" s="25"/>
      <c r="E374" s="25"/>
      <c r="F374" s="26"/>
    </row>
    <row r="375" spans="1:6" s="2" customFormat="1" ht="24">
      <c r="A375" s="61"/>
      <c r="B375" s="61"/>
      <c r="C375" s="25"/>
      <c r="D375" s="25"/>
      <c r="E375" s="25"/>
      <c r="F375" s="26"/>
    </row>
    <row r="376" spans="1:6" s="2" customFormat="1" ht="24">
      <c r="A376" s="61"/>
      <c r="B376" s="61"/>
      <c r="C376" s="25"/>
      <c r="D376" s="25"/>
      <c r="E376" s="25"/>
      <c r="F376" s="26"/>
    </row>
    <row r="377" spans="1:6" s="2" customFormat="1" ht="24">
      <c r="A377" s="61"/>
      <c r="B377" s="61"/>
      <c r="C377" s="25"/>
      <c r="D377" s="25"/>
      <c r="E377" s="25"/>
      <c r="F377" s="26"/>
    </row>
    <row r="378" spans="1:6" s="2" customFormat="1" ht="24">
      <c r="A378" s="61"/>
      <c r="B378" s="61"/>
      <c r="C378" s="25"/>
      <c r="D378" s="25"/>
      <c r="E378" s="25"/>
      <c r="F378" s="26"/>
    </row>
    <row r="379" spans="1:6" s="2" customFormat="1" ht="24">
      <c r="A379" s="61"/>
      <c r="B379" s="61"/>
      <c r="C379" s="25"/>
      <c r="D379" s="25"/>
      <c r="E379" s="25"/>
      <c r="F379" s="26"/>
    </row>
    <row r="380" spans="1:6" s="2" customFormat="1" ht="24">
      <c r="A380" s="61"/>
      <c r="B380" s="61"/>
      <c r="C380" s="25"/>
      <c r="D380" s="25"/>
      <c r="E380" s="25"/>
      <c r="F380" s="26"/>
    </row>
    <row r="381" spans="1:6" s="2" customFormat="1" ht="24">
      <c r="A381" s="61"/>
      <c r="B381" s="61"/>
      <c r="C381" s="25"/>
      <c r="D381" s="25"/>
      <c r="E381" s="25"/>
      <c r="F381" s="26"/>
    </row>
    <row r="382" spans="1:6" s="2" customFormat="1" ht="24">
      <c r="A382" s="61"/>
      <c r="B382" s="61"/>
      <c r="C382" s="25"/>
      <c r="D382" s="25"/>
      <c r="E382" s="25"/>
      <c r="F382" s="26"/>
    </row>
    <row r="383" spans="1:6" s="2" customFormat="1" ht="24">
      <c r="A383" s="61"/>
      <c r="B383" s="61"/>
      <c r="C383" s="25"/>
      <c r="D383" s="25"/>
      <c r="E383" s="25"/>
      <c r="F383" s="26"/>
    </row>
    <row r="384" spans="1:6" s="2" customFormat="1" ht="24">
      <c r="A384" s="61"/>
      <c r="B384" s="61"/>
      <c r="C384" s="25"/>
      <c r="D384" s="25"/>
      <c r="E384" s="25"/>
      <c r="F384" s="26"/>
    </row>
    <row r="385" spans="1:6" s="2" customFormat="1" ht="24">
      <c r="A385" s="61"/>
      <c r="B385" s="61"/>
      <c r="C385" s="25"/>
      <c r="D385" s="25"/>
      <c r="E385" s="25"/>
      <c r="F385" s="26"/>
    </row>
    <row r="386" spans="1:6" s="2" customFormat="1" ht="24">
      <c r="A386" s="61"/>
      <c r="B386" s="61"/>
      <c r="C386" s="25"/>
      <c r="D386" s="25"/>
      <c r="E386" s="25"/>
      <c r="F386" s="26"/>
    </row>
    <row r="387" spans="1:6" s="2" customFormat="1" ht="24">
      <c r="A387" s="61"/>
      <c r="B387" s="61"/>
      <c r="C387" s="25"/>
      <c r="D387" s="25"/>
      <c r="E387" s="25"/>
      <c r="F387" s="26"/>
    </row>
    <row r="388" spans="1:6" s="2" customFormat="1" ht="24">
      <c r="A388" s="61"/>
      <c r="B388" s="61"/>
      <c r="C388" s="25"/>
      <c r="D388" s="25"/>
      <c r="E388" s="25"/>
      <c r="F388" s="26"/>
    </row>
    <row r="389" spans="1:6" s="2" customFormat="1" ht="24">
      <c r="A389" s="61"/>
      <c r="B389" s="61"/>
      <c r="C389" s="25"/>
      <c r="D389" s="25"/>
      <c r="E389" s="25"/>
      <c r="F389" s="26"/>
    </row>
    <row r="390" spans="1:6" s="2" customFormat="1" ht="24">
      <c r="A390" s="61"/>
      <c r="B390" s="61"/>
      <c r="C390" s="25"/>
      <c r="D390" s="25"/>
      <c r="E390" s="25"/>
      <c r="F390" s="26"/>
    </row>
    <row r="391" spans="1:6" s="2" customFormat="1" ht="24">
      <c r="A391" s="61"/>
      <c r="B391" s="61"/>
      <c r="C391" s="25"/>
      <c r="D391" s="25"/>
      <c r="E391" s="25"/>
      <c r="F391" s="26"/>
    </row>
    <row r="392" spans="1:6" s="2" customFormat="1" ht="24">
      <c r="A392" s="61"/>
      <c r="B392" s="61"/>
      <c r="C392" s="25"/>
      <c r="D392" s="25"/>
      <c r="E392" s="25"/>
      <c r="F392" s="26"/>
    </row>
    <row r="393" spans="1:6" s="2" customFormat="1" ht="24">
      <c r="A393" s="61"/>
      <c r="B393" s="61"/>
      <c r="C393" s="25"/>
      <c r="D393" s="25"/>
      <c r="E393" s="25"/>
      <c r="F393" s="26"/>
    </row>
    <row r="394" spans="1:6" s="2" customFormat="1" ht="24">
      <c r="A394" s="61"/>
      <c r="B394" s="61"/>
      <c r="C394" s="25"/>
      <c r="D394" s="25"/>
      <c r="E394" s="25"/>
      <c r="F394" s="26"/>
    </row>
    <row r="395" spans="1:6" s="2" customFormat="1" ht="24">
      <c r="A395" s="61"/>
      <c r="B395" s="61"/>
      <c r="C395" s="25"/>
      <c r="D395" s="25"/>
      <c r="E395" s="25"/>
      <c r="F395" s="26"/>
    </row>
    <row r="396" spans="1:6" s="2" customFormat="1" ht="24">
      <c r="A396" s="61"/>
      <c r="B396" s="61"/>
      <c r="C396" s="25"/>
      <c r="D396" s="25"/>
      <c r="E396" s="25"/>
      <c r="F396" s="26"/>
    </row>
    <row r="397" spans="1:6" s="2" customFormat="1" ht="24">
      <c r="A397" s="61"/>
      <c r="B397" s="61"/>
      <c r="C397" s="25"/>
      <c r="D397" s="25"/>
      <c r="E397" s="25"/>
      <c r="F397" s="26"/>
    </row>
    <row r="398" spans="1:6" s="2" customFormat="1" ht="24">
      <c r="A398" s="61"/>
      <c r="B398" s="61"/>
      <c r="C398" s="25"/>
      <c r="D398" s="25"/>
      <c r="E398" s="25"/>
      <c r="F398" s="26"/>
    </row>
    <row r="399" spans="1:6" s="2" customFormat="1" ht="24">
      <c r="A399" s="61"/>
      <c r="B399" s="61"/>
      <c r="C399" s="25"/>
      <c r="D399" s="25"/>
      <c r="E399" s="25"/>
      <c r="F399" s="26"/>
    </row>
    <row r="400" spans="1:6" s="2" customFormat="1" ht="24">
      <c r="A400" s="61"/>
      <c r="B400" s="61"/>
      <c r="C400" s="25"/>
      <c r="D400" s="25"/>
      <c r="E400" s="25"/>
      <c r="F400" s="26"/>
    </row>
    <row r="401" spans="1:6" s="2" customFormat="1" ht="24">
      <c r="A401" s="61"/>
      <c r="B401" s="61"/>
      <c r="C401" s="25"/>
      <c r="D401" s="25"/>
      <c r="E401" s="25"/>
      <c r="F401" s="26"/>
    </row>
    <row r="402" spans="1:6" s="2" customFormat="1" ht="24">
      <c r="A402" s="61"/>
      <c r="B402" s="61"/>
      <c r="C402" s="25"/>
      <c r="D402" s="25"/>
      <c r="E402" s="25"/>
      <c r="F402" s="26"/>
    </row>
    <row r="403" spans="1:6" s="2" customFormat="1" ht="24">
      <c r="A403" s="61"/>
      <c r="B403" s="61"/>
      <c r="C403" s="25"/>
      <c r="D403" s="25"/>
      <c r="E403" s="25"/>
      <c r="F403" s="26"/>
    </row>
    <row r="404" spans="1:6" s="2" customFormat="1" ht="24">
      <c r="A404" s="61"/>
      <c r="B404" s="61"/>
      <c r="C404" s="25"/>
      <c r="D404" s="25"/>
      <c r="E404" s="25"/>
      <c r="F404" s="26"/>
    </row>
    <row r="405" spans="1:6" s="2" customFormat="1" ht="24">
      <c r="A405" s="61"/>
      <c r="B405" s="61"/>
      <c r="C405" s="25"/>
      <c r="D405" s="25"/>
      <c r="E405" s="25"/>
      <c r="F405" s="26"/>
    </row>
    <row r="406" spans="1:6" s="2" customFormat="1" ht="24">
      <c r="A406" s="61"/>
      <c r="B406" s="61"/>
      <c r="C406" s="25"/>
      <c r="D406" s="25"/>
      <c r="E406" s="25"/>
      <c r="F406" s="26"/>
    </row>
    <row r="407" spans="1:6" s="2" customFormat="1" ht="24">
      <c r="A407" s="61"/>
      <c r="B407" s="61"/>
      <c r="C407" s="25"/>
      <c r="D407" s="25"/>
      <c r="E407" s="25"/>
      <c r="F407" s="26"/>
    </row>
    <row r="408" spans="1:6" s="2" customFormat="1" ht="24">
      <c r="A408" s="61"/>
      <c r="B408" s="61"/>
      <c r="C408" s="25"/>
      <c r="D408" s="25"/>
      <c r="E408" s="25"/>
      <c r="F408" s="26"/>
    </row>
    <row r="409" spans="1:6" s="2" customFormat="1" ht="24">
      <c r="A409" s="61"/>
      <c r="B409" s="61"/>
      <c r="C409" s="25"/>
      <c r="D409" s="25"/>
      <c r="E409" s="25"/>
      <c r="F409" s="26"/>
    </row>
    <row r="410" spans="1:6" s="2" customFormat="1" ht="24">
      <c r="A410" s="61"/>
      <c r="B410" s="61"/>
      <c r="C410" s="25"/>
      <c r="D410" s="25"/>
      <c r="E410" s="25"/>
      <c r="F410" s="26"/>
    </row>
    <row r="411" spans="1:6" s="2" customFormat="1" ht="24">
      <c r="A411" s="61"/>
      <c r="B411" s="61"/>
      <c r="C411" s="25"/>
      <c r="D411" s="25"/>
      <c r="E411" s="25"/>
      <c r="F411" s="26"/>
    </row>
    <row r="412" spans="1:6" s="2" customFormat="1" ht="24">
      <c r="A412" s="61"/>
      <c r="B412" s="61"/>
      <c r="C412" s="25"/>
      <c r="D412" s="25"/>
      <c r="E412" s="25"/>
      <c r="F412" s="26"/>
    </row>
    <row r="413" spans="1:6" s="2" customFormat="1" ht="24">
      <c r="A413" s="61"/>
      <c r="B413" s="61"/>
      <c r="C413" s="25"/>
      <c r="D413" s="25"/>
      <c r="E413" s="25"/>
      <c r="F413" s="26"/>
    </row>
    <row r="414" spans="1:6" s="2" customFormat="1" ht="24">
      <c r="A414" s="61"/>
      <c r="B414" s="61"/>
      <c r="C414" s="25"/>
      <c r="D414" s="25"/>
      <c r="E414" s="25"/>
      <c r="F414" s="26"/>
    </row>
    <row r="415" spans="1:6" s="2" customFormat="1" ht="24">
      <c r="A415" s="61"/>
      <c r="B415" s="61"/>
      <c r="C415" s="25"/>
      <c r="D415" s="25"/>
      <c r="E415" s="25"/>
      <c r="F415" s="26"/>
    </row>
    <row r="416" spans="1:6" s="2" customFormat="1" ht="24">
      <c r="A416" s="61"/>
      <c r="B416" s="61"/>
      <c r="C416" s="25"/>
      <c r="D416" s="25"/>
      <c r="E416" s="25"/>
      <c r="F416" s="26"/>
    </row>
    <row r="417" spans="1:6" s="2" customFormat="1" ht="24">
      <c r="A417" s="61"/>
      <c r="B417" s="61"/>
      <c r="C417" s="25"/>
      <c r="D417" s="25"/>
      <c r="E417" s="25"/>
      <c r="F417" s="26"/>
    </row>
    <row r="418" spans="1:6" s="2" customFormat="1" ht="24">
      <c r="A418" s="61"/>
      <c r="B418" s="61"/>
      <c r="C418" s="25"/>
      <c r="D418" s="25"/>
      <c r="E418" s="25"/>
      <c r="F418" s="26"/>
    </row>
    <row r="419" spans="1:6" s="2" customFormat="1" ht="24">
      <c r="A419" s="61"/>
      <c r="B419" s="61"/>
      <c r="C419" s="25"/>
      <c r="D419" s="25"/>
      <c r="E419" s="25"/>
      <c r="F419" s="26"/>
    </row>
    <row r="420" spans="1:6" s="2" customFormat="1" ht="24">
      <c r="A420" s="61"/>
      <c r="B420" s="61"/>
      <c r="C420" s="25"/>
      <c r="D420" s="25"/>
      <c r="E420" s="25"/>
      <c r="F420" s="26"/>
    </row>
    <row r="421" spans="1:6" s="2" customFormat="1" ht="24">
      <c r="A421" s="61"/>
      <c r="B421" s="61"/>
      <c r="C421" s="25"/>
      <c r="D421" s="25"/>
      <c r="E421" s="25"/>
      <c r="F421" s="26"/>
    </row>
    <row r="422" spans="1:6" s="2" customFormat="1" ht="24">
      <c r="A422" s="61"/>
      <c r="B422" s="61"/>
      <c r="C422" s="25"/>
      <c r="D422" s="25"/>
      <c r="E422" s="25"/>
      <c r="F422" s="26"/>
    </row>
    <row r="423" spans="1:6" s="2" customFormat="1" ht="24">
      <c r="A423" s="61"/>
      <c r="B423" s="61"/>
      <c r="C423" s="25"/>
      <c r="D423" s="25"/>
      <c r="E423" s="25"/>
      <c r="F423" s="26"/>
    </row>
    <row r="424" spans="1:6" s="2" customFormat="1" ht="24">
      <c r="A424" s="61"/>
      <c r="B424" s="61"/>
      <c r="C424" s="25"/>
      <c r="D424" s="25"/>
      <c r="E424" s="25"/>
      <c r="F424" s="26"/>
    </row>
    <row r="425" spans="1:6" s="2" customFormat="1" ht="24">
      <c r="A425" s="61"/>
      <c r="B425" s="61"/>
      <c r="C425" s="25"/>
      <c r="D425" s="25"/>
      <c r="E425" s="25"/>
      <c r="F425" s="26"/>
    </row>
    <row r="426" spans="1:6" s="2" customFormat="1" ht="24">
      <c r="A426" s="61"/>
      <c r="B426" s="61"/>
      <c r="C426" s="25"/>
      <c r="D426" s="25"/>
      <c r="E426" s="25"/>
      <c r="F426" s="26"/>
    </row>
    <row r="427" spans="1:6" s="2" customFormat="1" ht="24">
      <c r="A427" s="61"/>
      <c r="B427" s="61"/>
      <c r="C427" s="25"/>
      <c r="D427" s="25"/>
      <c r="E427" s="25"/>
      <c r="F427" s="26"/>
    </row>
    <row r="428" spans="1:6" s="2" customFormat="1" ht="24">
      <c r="A428" s="61"/>
      <c r="B428" s="61"/>
      <c r="C428" s="25"/>
      <c r="D428" s="25"/>
      <c r="E428" s="25"/>
      <c r="F428" s="26"/>
    </row>
    <row r="429" spans="1:6" s="2" customFormat="1" ht="24">
      <c r="A429" s="61"/>
      <c r="B429" s="61"/>
      <c r="C429" s="25"/>
      <c r="D429" s="25"/>
      <c r="E429" s="25"/>
      <c r="F429" s="26"/>
    </row>
    <row r="430" spans="1:6" s="2" customFormat="1" ht="24">
      <c r="A430" s="61"/>
      <c r="B430" s="61"/>
      <c r="C430" s="25"/>
      <c r="D430" s="25"/>
      <c r="E430" s="25"/>
      <c r="F430" s="26"/>
    </row>
    <row r="431" spans="1:6" s="2" customFormat="1" ht="24">
      <c r="A431" s="61"/>
      <c r="B431" s="61"/>
      <c r="C431" s="25"/>
      <c r="D431" s="25"/>
      <c r="E431" s="25"/>
      <c r="F431" s="26"/>
    </row>
    <row r="432" spans="1:6" s="2" customFormat="1" ht="24">
      <c r="A432" s="61"/>
      <c r="B432" s="61"/>
      <c r="C432" s="25"/>
      <c r="D432" s="25"/>
      <c r="E432" s="25"/>
      <c r="F432" s="26"/>
    </row>
    <row r="433" spans="1:6" s="2" customFormat="1" ht="24">
      <c r="A433" s="61"/>
      <c r="B433" s="61"/>
      <c r="C433" s="25"/>
      <c r="D433" s="25"/>
      <c r="E433" s="25"/>
      <c r="F433" s="26"/>
    </row>
    <row r="434" spans="1:6" s="2" customFormat="1" ht="24">
      <c r="A434" s="61"/>
      <c r="B434" s="61"/>
      <c r="C434" s="25"/>
      <c r="D434" s="25"/>
      <c r="E434" s="25"/>
      <c r="F434" s="26"/>
    </row>
    <row r="435" spans="1:6" s="2" customFormat="1" ht="24">
      <c r="A435" s="61"/>
      <c r="B435" s="61"/>
      <c r="C435" s="25"/>
      <c r="D435" s="25"/>
      <c r="E435" s="25"/>
      <c r="F435" s="26"/>
    </row>
    <row r="436" spans="1:6" s="2" customFormat="1" ht="24">
      <c r="A436" s="61"/>
      <c r="B436" s="61"/>
      <c r="C436" s="25"/>
      <c r="D436" s="25"/>
      <c r="E436" s="25"/>
      <c r="F436" s="26"/>
    </row>
    <row r="437" spans="1:6" s="2" customFormat="1" ht="24">
      <c r="A437" s="61"/>
      <c r="B437" s="61"/>
      <c r="C437" s="25"/>
      <c r="D437" s="25"/>
      <c r="E437" s="25"/>
      <c r="F437" s="26"/>
    </row>
    <row r="438" spans="1:6" s="2" customFormat="1" ht="24">
      <c r="A438" s="61"/>
      <c r="B438" s="61"/>
      <c r="C438" s="25"/>
      <c r="D438" s="25"/>
      <c r="E438" s="25"/>
      <c r="F438" s="26"/>
    </row>
    <row r="439" spans="1:6" s="2" customFormat="1" ht="24">
      <c r="A439" s="61"/>
      <c r="B439" s="61"/>
      <c r="C439" s="25"/>
      <c r="D439" s="25"/>
      <c r="E439" s="25"/>
      <c r="F439" s="26"/>
    </row>
    <row r="440" spans="1:6" s="2" customFormat="1" ht="24">
      <c r="A440" s="61"/>
      <c r="B440" s="61"/>
      <c r="C440" s="25"/>
      <c r="D440" s="25"/>
      <c r="E440" s="25"/>
      <c r="F440" s="26"/>
    </row>
    <row r="441" spans="1:6" s="2" customFormat="1" ht="24">
      <c r="A441" s="61"/>
      <c r="B441" s="61"/>
      <c r="C441" s="25"/>
      <c r="D441" s="25"/>
      <c r="E441" s="25"/>
      <c r="F441" s="26"/>
    </row>
    <row r="442" spans="1:6" s="2" customFormat="1" ht="24">
      <c r="A442" s="61"/>
      <c r="B442" s="61"/>
      <c r="C442" s="25"/>
      <c r="D442" s="25"/>
      <c r="E442" s="25"/>
      <c r="F442" s="26"/>
    </row>
    <row r="443" spans="1:6" s="2" customFormat="1" ht="24">
      <c r="A443" s="61"/>
      <c r="B443" s="61"/>
      <c r="C443" s="25"/>
      <c r="D443" s="25"/>
      <c r="E443" s="25"/>
      <c r="F443" s="26"/>
    </row>
    <row r="444" spans="1:6" s="2" customFormat="1" ht="24">
      <c r="A444" s="61"/>
      <c r="B444" s="61"/>
      <c r="C444" s="25"/>
      <c r="D444" s="25"/>
      <c r="E444" s="25"/>
      <c r="F444" s="26"/>
    </row>
    <row r="445" spans="1:6" s="2" customFormat="1" ht="24">
      <c r="A445" s="61"/>
      <c r="B445" s="61"/>
      <c r="C445" s="25"/>
      <c r="D445" s="25"/>
      <c r="E445" s="25"/>
      <c r="F445" s="26"/>
    </row>
    <row r="446" spans="1:6" s="2" customFormat="1" ht="24">
      <c r="A446" s="61"/>
      <c r="B446" s="61"/>
      <c r="C446" s="25"/>
      <c r="D446" s="25"/>
      <c r="E446" s="25"/>
      <c r="F446" s="26"/>
    </row>
    <row r="447" spans="1:6" s="2" customFormat="1" ht="24">
      <c r="A447" s="61"/>
      <c r="B447" s="61"/>
      <c r="C447" s="25"/>
      <c r="D447" s="25"/>
      <c r="E447" s="25"/>
      <c r="F447" s="26"/>
    </row>
    <row r="448" spans="1:6" s="2" customFormat="1" ht="24">
      <c r="A448" s="61"/>
      <c r="B448" s="61"/>
      <c r="C448" s="25"/>
      <c r="D448" s="25"/>
      <c r="E448" s="25"/>
      <c r="F448" s="26"/>
    </row>
    <row r="449" spans="1:6" s="2" customFormat="1" ht="24">
      <c r="A449" s="61"/>
      <c r="B449" s="61"/>
      <c r="C449" s="25"/>
      <c r="D449" s="25"/>
      <c r="E449" s="25"/>
      <c r="F449" s="26"/>
    </row>
    <row r="450" spans="1:6" s="2" customFormat="1" ht="24">
      <c r="A450" s="61"/>
      <c r="B450" s="61"/>
      <c r="C450" s="25"/>
      <c r="D450" s="25"/>
      <c r="E450" s="25"/>
      <c r="F450" s="26"/>
    </row>
    <row r="451" spans="1:6" s="2" customFormat="1" ht="24">
      <c r="A451" s="61"/>
      <c r="B451" s="61"/>
      <c r="C451" s="25"/>
      <c r="D451" s="25"/>
      <c r="E451" s="25"/>
      <c r="F451" s="26"/>
    </row>
    <row r="452" spans="1:6" s="2" customFormat="1" ht="24">
      <c r="A452" s="61"/>
      <c r="B452" s="61"/>
      <c r="C452" s="25"/>
      <c r="D452" s="25"/>
      <c r="E452" s="25"/>
      <c r="F452" s="26"/>
    </row>
    <row r="453" spans="1:6" s="2" customFormat="1" ht="24">
      <c r="A453" s="61"/>
      <c r="B453" s="61"/>
      <c r="C453" s="25"/>
      <c r="D453" s="25"/>
      <c r="E453" s="25"/>
      <c r="F453" s="26"/>
    </row>
    <row r="454" spans="1:6" s="2" customFormat="1" ht="24">
      <c r="A454" s="61"/>
      <c r="B454" s="61"/>
      <c r="C454" s="25"/>
      <c r="D454" s="25"/>
      <c r="E454" s="25"/>
      <c r="F454" s="26"/>
    </row>
    <row r="455" spans="1:6" s="2" customFormat="1" ht="24">
      <c r="A455" s="61"/>
      <c r="B455" s="61"/>
      <c r="C455" s="25"/>
      <c r="D455" s="25"/>
      <c r="E455" s="25"/>
      <c r="F455" s="26"/>
    </row>
    <row r="456" spans="1:6" s="2" customFormat="1" ht="24">
      <c r="A456" s="61"/>
      <c r="B456" s="61"/>
      <c r="C456" s="25"/>
      <c r="D456" s="25"/>
      <c r="E456" s="25"/>
      <c r="F456" s="26"/>
    </row>
    <row r="457" spans="1:6" s="2" customFormat="1" ht="24">
      <c r="A457" s="61"/>
      <c r="B457" s="61"/>
      <c r="C457" s="25"/>
      <c r="D457" s="25"/>
      <c r="E457" s="25"/>
      <c r="F457" s="26"/>
    </row>
    <row r="458" spans="1:6" s="2" customFormat="1" ht="24">
      <c r="A458" s="61"/>
      <c r="B458" s="61"/>
      <c r="C458" s="25"/>
      <c r="D458" s="25"/>
      <c r="E458" s="25"/>
      <c r="F458" s="26"/>
    </row>
    <row r="459" spans="1:6" s="2" customFormat="1" ht="24">
      <c r="A459" s="61"/>
      <c r="B459" s="61"/>
      <c r="C459" s="25"/>
      <c r="D459" s="25"/>
      <c r="E459" s="25"/>
      <c r="F459" s="26"/>
    </row>
    <row r="460" spans="1:6" s="2" customFormat="1" ht="24">
      <c r="A460" s="61"/>
      <c r="B460" s="61"/>
      <c r="C460" s="25"/>
      <c r="D460" s="25"/>
      <c r="E460" s="25"/>
      <c r="F460" s="26"/>
    </row>
    <row r="461" spans="1:6" s="2" customFormat="1" ht="24">
      <c r="A461" s="61"/>
      <c r="B461" s="61"/>
      <c r="C461" s="25"/>
      <c r="D461" s="25"/>
      <c r="E461" s="25"/>
      <c r="F461" s="26"/>
    </row>
    <row r="462" spans="1:6" s="2" customFormat="1" ht="24">
      <c r="A462" s="61"/>
      <c r="B462" s="61"/>
      <c r="C462" s="25"/>
      <c r="D462" s="25"/>
      <c r="E462" s="25"/>
      <c r="F462" s="26"/>
    </row>
    <row r="463" spans="1:6" s="2" customFormat="1" ht="24">
      <c r="A463" s="61"/>
      <c r="B463" s="61"/>
      <c r="C463" s="25"/>
      <c r="D463" s="25"/>
      <c r="E463" s="25"/>
      <c r="F463" s="26"/>
    </row>
    <row r="464" spans="1:6" s="2" customFormat="1" ht="24">
      <c r="A464" s="61"/>
      <c r="B464" s="61"/>
      <c r="C464" s="25"/>
      <c r="D464" s="25"/>
      <c r="E464" s="25"/>
      <c r="F464" s="26"/>
    </row>
    <row r="465" spans="1:6" s="2" customFormat="1" ht="24">
      <c r="A465" s="61"/>
      <c r="B465" s="61"/>
      <c r="C465" s="25"/>
      <c r="D465" s="25"/>
      <c r="E465" s="25"/>
      <c r="F465" s="26"/>
    </row>
    <row r="466" spans="1:6" s="2" customFormat="1" ht="24">
      <c r="A466" s="61"/>
      <c r="B466" s="61"/>
      <c r="C466" s="25"/>
      <c r="D466" s="25"/>
      <c r="E466" s="25"/>
      <c r="F466" s="26"/>
    </row>
    <row r="467" spans="1:6" s="2" customFormat="1" ht="24">
      <c r="A467" s="61"/>
      <c r="B467" s="61"/>
      <c r="C467" s="25"/>
      <c r="D467" s="25"/>
      <c r="E467" s="25"/>
      <c r="F467" s="26"/>
    </row>
    <row r="468" spans="1:6" s="2" customFormat="1" ht="24">
      <c r="A468" s="61"/>
      <c r="B468" s="61"/>
      <c r="C468" s="25"/>
      <c r="D468" s="25"/>
      <c r="E468" s="25"/>
      <c r="F468" s="26"/>
    </row>
    <row r="469" spans="1:6" s="2" customFormat="1" ht="24">
      <c r="A469" s="61"/>
      <c r="B469" s="61"/>
      <c r="C469" s="25"/>
      <c r="D469" s="25"/>
      <c r="E469" s="25"/>
      <c r="F469" s="26"/>
    </row>
    <row r="470" spans="1:6" s="2" customFormat="1" ht="24">
      <c r="A470" s="61"/>
      <c r="B470" s="61"/>
      <c r="C470" s="25"/>
      <c r="D470" s="25"/>
      <c r="E470" s="25"/>
      <c r="F470" s="26"/>
    </row>
    <row r="471" spans="1:6" s="2" customFormat="1" ht="24">
      <c r="A471" s="61"/>
      <c r="B471" s="61"/>
      <c r="C471" s="25"/>
      <c r="D471" s="25"/>
      <c r="E471" s="25"/>
      <c r="F471" s="26"/>
    </row>
    <row r="472" spans="1:6" s="2" customFormat="1" ht="24">
      <c r="A472" s="61"/>
      <c r="B472" s="61"/>
      <c r="C472" s="25"/>
      <c r="D472" s="25"/>
      <c r="E472" s="25"/>
      <c r="F472" s="26"/>
    </row>
    <row r="473" spans="1:6" s="2" customFormat="1" ht="24">
      <c r="A473" s="61"/>
      <c r="B473" s="61"/>
      <c r="C473" s="25"/>
      <c r="D473" s="25"/>
      <c r="E473" s="25"/>
      <c r="F473" s="26"/>
    </row>
    <row r="474" spans="1:6" s="2" customFormat="1" ht="24">
      <c r="A474" s="61"/>
      <c r="B474" s="61"/>
      <c r="C474" s="25"/>
      <c r="D474" s="25"/>
      <c r="E474" s="25"/>
      <c r="F474" s="26"/>
    </row>
    <row r="475" spans="1:6" s="2" customFormat="1" ht="24">
      <c r="A475" s="61"/>
      <c r="B475" s="61"/>
      <c r="C475" s="25"/>
      <c r="D475" s="25"/>
      <c r="E475" s="25"/>
      <c r="F475" s="26"/>
    </row>
    <row r="476" spans="1:6" s="2" customFormat="1" ht="24">
      <c r="A476" s="61"/>
      <c r="B476" s="61"/>
      <c r="C476" s="25"/>
      <c r="D476" s="25"/>
      <c r="E476" s="25"/>
      <c r="F476" s="26"/>
    </row>
    <row r="477" spans="1:6" s="2" customFormat="1" ht="24">
      <c r="A477" s="61"/>
      <c r="B477" s="61"/>
      <c r="C477" s="25"/>
      <c r="D477" s="25"/>
      <c r="E477" s="25"/>
      <c r="F477" s="26"/>
    </row>
    <row r="478" spans="1:6" s="2" customFormat="1" ht="24">
      <c r="A478" s="61"/>
      <c r="B478" s="61"/>
      <c r="C478" s="25"/>
      <c r="D478" s="25"/>
      <c r="E478" s="25"/>
      <c r="F478" s="26"/>
    </row>
    <row r="479" spans="1:6" s="2" customFormat="1" ht="24">
      <c r="A479" s="61"/>
      <c r="B479" s="61"/>
      <c r="C479" s="25"/>
      <c r="D479" s="25"/>
      <c r="E479" s="25"/>
      <c r="F479" s="26"/>
    </row>
    <row r="480" spans="1:6" s="2" customFormat="1" ht="24">
      <c r="A480" s="61"/>
      <c r="B480" s="61"/>
      <c r="C480" s="25"/>
      <c r="D480" s="25"/>
      <c r="E480" s="25"/>
      <c r="F480" s="26"/>
    </row>
    <row r="481" spans="1:6" s="2" customFormat="1" ht="24">
      <c r="A481" s="61"/>
      <c r="B481" s="61"/>
      <c r="C481" s="25"/>
      <c r="D481" s="25"/>
      <c r="E481" s="25"/>
      <c r="F481" s="26"/>
    </row>
    <row r="482" spans="1:6" s="2" customFormat="1" ht="24">
      <c r="A482" s="61"/>
      <c r="B482" s="61"/>
      <c r="C482" s="25"/>
      <c r="D482" s="25"/>
      <c r="E482" s="25"/>
      <c r="F482" s="26"/>
    </row>
    <row r="483" spans="1:6" s="2" customFormat="1" ht="24">
      <c r="A483" s="61"/>
      <c r="B483" s="61"/>
      <c r="C483" s="25"/>
      <c r="D483" s="25"/>
      <c r="E483" s="25"/>
      <c r="F483" s="26"/>
    </row>
    <row r="484" spans="1:6" s="2" customFormat="1" ht="24">
      <c r="A484" s="61"/>
      <c r="B484" s="61"/>
      <c r="C484" s="25"/>
      <c r="D484" s="25"/>
      <c r="E484" s="25"/>
      <c r="F484" s="26"/>
    </row>
    <row r="485" spans="1:6" s="2" customFormat="1" ht="24">
      <c r="A485" s="61"/>
      <c r="B485" s="61"/>
      <c r="C485" s="25"/>
      <c r="D485" s="25"/>
      <c r="E485" s="25"/>
      <c r="F485" s="26"/>
    </row>
    <row r="486" spans="1:6" s="2" customFormat="1" ht="24">
      <c r="A486" s="61"/>
      <c r="B486" s="61"/>
      <c r="C486" s="25"/>
      <c r="D486" s="25"/>
      <c r="E486" s="25"/>
      <c r="F486" s="26"/>
    </row>
    <row r="487" spans="1:6" s="2" customFormat="1" ht="24">
      <c r="A487" s="61"/>
      <c r="B487" s="61"/>
      <c r="C487" s="25"/>
      <c r="D487" s="25"/>
      <c r="E487" s="25"/>
      <c r="F487" s="26"/>
    </row>
    <row r="488" spans="1:6" s="2" customFormat="1" ht="24">
      <c r="A488" s="61"/>
      <c r="B488" s="61"/>
      <c r="C488" s="25"/>
      <c r="D488" s="25"/>
      <c r="E488" s="25"/>
      <c r="F488" s="26"/>
    </row>
    <row r="489" spans="1:6" s="2" customFormat="1" ht="24">
      <c r="A489" s="61"/>
      <c r="B489" s="61"/>
      <c r="C489" s="25"/>
      <c r="D489" s="25"/>
      <c r="E489" s="25"/>
      <c r="F489" s="26"/>
    </row>
    <row r="490" spans="1:6" s="2" customFormat="1" ht="24">
      <c r="A490" s="61"/>
      <c r="B490" s="61"/>
      <c r="C490" s="25"/>
      <c r="D490" s="25"/>
      <c r="E490" s="25"/>
      <c r="F490" s="26"/>
    </row>
    <row r="491" spans="1:6" s="2" customFormat="1" ht="24">
      <c r="A491" s="61"/>
      <c r="B491" s="61"/>
      <c r="C491" s="25"/>
      <c r="D491" s="25"/>
      <c r="E491" s="25"/>
      <c r="F491" s="26"/>
    </row>
    <row r="492" spans="1:6" s="2" customFormat="1" ht="24">
      <c r="A492" s="61"/>
      <c r="B492" s="61"/>
      <c r="C492" s="25"/>
      <c r="D492" s="25"/>
      <c r="E492" s="25"/>
      <c r="F492" s="26"/>
    </row>
    <row r="493" spans="1:6" s="2" customFormat="1" ht="24">
      <c r="A493" s="61"/>
      <c r="B493" s="61"/>
      <c r="C493" s="25"/>
      <c r="D493" s="25"/>
      <c r="E493" s="25"/>
      <c r="F493" s="26"/>
    </row>
    <row r="494" spans="1:6" s="2" customFormat="1" ht="24">
      <c r="A494" s="61"/>
      <c r="B494" s="61"/>
      <c r="C494" s="25"/>
      <c r="D494" s="25"/>
      <c r="E494" s="25"/>
      <c r="F494" s="26"/>
    </row>
    <row r="495" spans="1:6" s="2" customFormat="1" ht="24">
      <c r="A495" s="61"/>
      <c r="B495" s="61"/>
      <c r="C495" s="25"/>
      <c r="D495" s="25"/>
      <c r="E495" s="25"/>
      <c r="F495" s="26"/>
    </row>
    <row r="496" spans="1:6" s="2" customFormat="1" ht="24">
      <c r="A496" s="61"/>
      <c r="B496" s="61"/>
      <c r="C496" s="25"/>
      <c r="D496" s="25"/>
      <c r="E496" s="25"/>
      <c r="F496" s="26"/>
    </row>
    <row r="497" spans="1:6" s="2" customFormat="1" ht="24">
      <c r="A497" s="61"/>
      <c r="B497" s="61"/>
      <c r="C497" s="25"/>
      <c r="D497" s="25"/>
      <c r="E497" s="25"/>
      <c r="F497" s="26"/>
    </row>
    <row r="498" spans="1:6" s="2" customFormat="1" ht="24">
      <c r="A498" s="61"/>
      <c r="B498" s="61"/>
      <c r="C498" s="25"/>
      <c r="D498" s="25"/>
      <c r="E498" s="25"/>
      <c r="F498" s="26"/>
    </row>
    <row r="499" spans="1:6" s="2" customFormat="1" ht="24">
      <c r="A499" s="61"/>
      <c r="B499" s="61"/>
      <c r="C499" s="25"/>
      <c r="D499" s="25"/>
      <c r="E499" s="25"/>
      <c r="F499" s="26"/>
    </row>
    <row r="500" spans="1:6" s="2" customFormat="1" ht="24">
      <c r="A500" s="61"/>
      <c r="B500" s="61"/>
      <c r="C500" s="25"/>
      <c r="D500" s="25"/>
      <c r="E500" s="25"/>
      <c r="F500" s="26"/>
    </row>
    <row r="501" spans="1:6" s="2" customFormat="1" ht="24">
      <c r="A501" s="61"/>
      <c r="B501" s="61"/>
      <c r="C501" s="25"/>
      <c r="D501" s="25"/>
      <c r="E501" s="25"/>
      <c r="F501" s="26"/>
    </row>
    <row r="502" spans="1:6" s="2" customFormat="1" ht="24">
      <c r="A502" s="61"/>
      <c r="B502" s="61"/>
      <c r="C502" s="25"/>
      <c r="D502" s="25"/>
      <c r="E502" s="25"/>
      <c r="F502" s="26"/>
    </row>
    <row r="503" spans="1:6" s="2" customFormat="1" ht="24">
      <c r="A503" s="61"/>
      <c r="B503" s="61"/>
      <c r="C503" s="25"/>
      <c r="D503" s="25"/>
      <c r="E503" s="25"/>
      <c r="F503" s="26"/>
    </row>
    <row r="504" spans="1:6" s="2" customFormat="1" ht="24">
      <c r="A504" s="61"/>
      <c r="B504" s="61"/>
      <c r="C504" s="25"/>
      <c r="D504" s="25"/>
      <c r="E504" s="25"/>
      <c r="F504" s="26"/>
    </row>
    <row r="505" spans="1:6" s="2" customFormat="1" ht="24">
      <c r="A505" s="61"/>
      <c r="B505" s="61"/>
      <c r="C505" s="25"/>
      <c r="D505" s="25"/>
      <c r="E505" s="25"/>
      <c r="F505" s="26"/>
    </row>
    <row r="506" spans="1:6" s="2" customFormat="1" ht="24">
      <c r="A506" s="61"/>
      <c r="B506" s="61"/>
      <c r="C506" s="25"/>
      <c r="D506" s="25"/>
      <c r="E506" s="25"/>
      <c r="F506" s="26"/>
    </row>
    <row r="507" spans="1:6" s="2" customFormat="1" ht="24">
      <c r="A507" s="61"/>
      <c r="B507" s="61"/>
      <c r="C507" s="25"/>
      <c r="D507" s="25"/>
      <c r="E507" s="25"/>
      <c r="F507" s="26"/>
    </row>
    <row r="508" spans="1:6" s="2" customFormat="1" ht="24">
      <c r="A508" s="61"/>
      <c r="B508" s="61"/>
      <c r="C508" s="25"/>
      <c r="D508" s="25"/>
      <c r="E508" s="25"/>
      <c r="F508" s="26"/>
    </row>
    <row r="509" spans="1:6" s="2" customFormat="1" ht="24">
      <c r="A509" s="61"/>
      <c r="B509" s="61"/>
      <c r="C509" s="25"/>
      <c r="D509" s="25"/>
      <c r="E509" s="25"/>
      <c r="F509" s="26"/>
    </row>
    <row r="510" spans="1:6" s="2" customFormat="1" ht="24">
      <c r="A510" s="61"/>
      <c r="B510" s="61"/>
      <c r="C510" s="25"/>
      <c r="D510" s="25"/>
      <c r="E510" s="25"/>
      <c r="F510" s="26"/>
    </row>
    <row r="511" spans="1:6" s="2" customFormat="1" ht="24">
      <c r="A511" s="61"/>
      <c r="B511" s="61"/>
      <c r="C511" s="25"/>
      <c r="D511" s="25"/>
      <c r="E511" s="25"/>
      <c r="F511" s="26"/>
    </row>
    <row r="512" spans="1:6" s="2" customFormat="1" ht="24">
      <c r="A512" s="61"/>
      <c r="B512" s="61"/>
      <c r="C512" s="25"/>
      <c r="D512" s="25"/>
      <c r="E512" s="25"/>
      <c r="F512" s="26"/>
    </row>
    <row r="513" spans="1:6" s="2" customFormat="1" ht="24">
      <c r="A513" s="61"/>
      <c r="B513" s="61"/>
      <c r="C513" s="25"/>
      <c r="D513" s="25"/>
      <c r="E513" s="25"/>
      <c r="F513" s="26"/>
    </row>
    <row r="514" spans="1:6" s="2" customFormat="1" ht="24">
      <c r="A514" s="61"/>
      <c r="B514" s="61"/>
      <c r="C514" s="25"/>
      <c r="D514" s="25"/>
      <c r="E514" s="25"/>
      <c r="F514" s="26"/>
    </row>
    <row r="515" spans="1:6" s="2" customFormat="1" ht="24">
      <c r="A515" s="61"/>
      <c r="B515" s="61"/>
      <c r="C515" s="25"/>
      <c r="D515" s="25"/>
      <c r="E515" s="25"/>
      <c r="F515" s="26"/>
    </row>
    <row r="516" spans="1:6" s="2" customFormat="1" ht="24">
      <c r="A516" s="61"/>
      <c r="B516" s="61"/>
      <c r="C516" s="25"/>
      <c r="D516" s="25"/>
      <c r="E516" s="25"/>
      <c r="F516" s="26"/>
    </row>
    <row r="517" spans="1:6" s="2" customFormat="1" ht="24">
      <c r="A517" s="61"/>
      <c r="B517" s="61"/>
      <c r="C517" s="25"/>
      <c r="D517" s="25"/>
      <c r="E517" s="25"/>
      <c r="F517" s="26"/>
    </row>
    <row r="518" spans="1:6" s="2" customFormat="1" ht="24">
      <c r="A518" s="61"/>
      <c r="B518" s="61"/>
      <c r="C518" s="25"/>
      <c r="D518" s="25"/>
      <c r="E518" s="25"/>
      <c r="F518" s="26"/>
    </row>
    <row r="519" spans="1:6" s="2" customFormat="1" ht="24">
      <c r="A519" s="61"/>
      <c r="B519" s="61"/>
      <c r="C519" s="25"/>
      <c r="D519" s="25"/>
      <c r="E519" s="25"/>
      <c r="F519" s="26"/>
    </row>
    <row r="520" spans="1:6" s="2" customFormat="1" ht="24">
      <c r="A520" s="61"/>
      <c r="B520" s="61"/>
      <c r="C520" s="25"/>
      <c r="D520" s="25"/>
      <c r="E520" s="25"/>
      <c r="F520" s="26"/>
    </row>
    <row r="521" spans="1:6" s="2" customFormat="1" ht="24">
      <c r="A521" s="61"/>
      <c r="B521" s="61"/>
      <c r="C521" s="25"/>
      <c r="D521" s="25"/>
      <c r="E521" s="25"/>
      <c r="F521" s="26"/>
    </row>
    <row r="522" spans="1:6" s="2" customFormat="1" ht="24">
      <c r="A522" s="61"/>
      <c r="B522" s="61"/>
      <c r="C522" s="25"/>
      <c r="D522" s="25"/>
      <c r="E522" s="25"/>
      <c r="F522" s="26"/>
    </row>
    <row r="523" spans="1:6" s="2" customFormat="1" ht="24">
      <c r="A523" s="61"/>
      <c r="B523" s="61"/>
      <c r="C523" s="25"/>
      <c r="D523" s="25"/>
      <c r="E523" s="25"/>
      <c r="F523" s="26"/>
    </row>
    <row r="524" spans="1:6" s="2" customFormat="1" ht="24">
      <c r="A524" s="61"/>
      <c r="B524" s="61"/>
      <c r="C524" s="25"/>
      <c r="D524" s="25"/>
      <c r="E524" s="25"/>
      <c r="F524" s="26"/>
    </row>
    <row r="525" spans="1:6" s="2" customFormat="1" ht="24">
      <c r="A525" s="61"/>
      <c r="B525" s="61"/>
      <c r="C525" s="25"/>
      <c r="D525" s="25"/>
      <c r="E525" s="25"/>
      <c r="F525" s="26"/>
    </row>
    <row r="526" spans="1:6" s="2" customFormat="1" ht="24">
      <c r="A526" s="61"/>
      <c r="B526" s="61"/>
      <c r="C526" s="25"/>
      <c r="D526" s="25"/>
      <c r="E526" s="25"/>
      <c r="F526" s="26"/>
    </row>
    <row r="527" spans="1:6" s="2" customFormat="1" ht="24">
      <c r="A527" s="61"/>
      <c r="B527" s="61"/>
      <c r="C527" s="25"/>
      <c r="D527" s="25"/>
      <c r="E527" s="25"/>
      <c r="F527" s="26"/>
    </row>
    <row r="528" spans="1:6" s="2" customFormat="1" ht="24">
      <c r="A528" s="61"/>
      <c r="B528" s="61"/>
      <c r="C528" s="25"/>
      <c r="D528" s="25"/>
      <c r="E528" s="25"/>
      <c r="F528" s="26"/>
    </row>
    <row r="529" spans="1:6" s="2" customFormat="1" ht="24">
      <c r="A529" s="61"/>
      <c r="B529" s="61"/>
      <c r="C529" s="25"/>
      <c r="D529" s="25"/>
      <c r="E529" s="25"/>
      <c r="F529" s="26"/>
    </row>
    <row r="530" spans="1:6" s="2" customFormat="1" ht="24">
      <c r="A530" s="61"/>
      <c r="B530" s="61"/>
      <c r="C530" s="25"/>
      <c r="D530" s="25"/>
      <c r="E530" s="25"/>
      <c r="F530" s="26"/>
    </row>
    <row r="531" spans="1:6" s="2" customFormat="1" ht="24">
      <c r="A531" s="61"/>
      <c r="B531" s="61"/>
      <c r="C531" s="25"/>
      <c r="D531" s="25"/>
      <c r="E531" s="25"/>
      <c r="F531" s="26"/>
    </row>
    <row r="532" spans="1:6" s="2" customFormat="1" ht="24">
      <c r="A532" s="61"/>
      <c r="B532" s="61"/>
      <c r="C532" s="25"/>
      <c r="D532" s="25"/>
      <c r="E532" s="25"/>
      <c r="F532" s="26"/>
    </row>
  </sheetData>
  <sheetProtection/>
  <protectedRanges>
    <protectedRange sqref="C31 C33 C36:C38" name="Range1_7"/>
  </protectedRanges>
  <mergeCells count="9">
    <mergeCell ref="A1:E1"/>
    <mergeCell ref="A2:A3"/>
    <mergeCell ref="B2:B3"/>
    <mergeCell ref="D2:D3"/>
    <mergeCell ref="E2:E3"/>
    <mergeCell ref="B97:B98"/>
    <mergeCell ref="A97:A98"/>
    <mergeCell ref="C97:C98"/>
    <mergeCell ref="D97:D98"/>
  </mergeCells>
  <printOptions/>
  <pageMargins left="0.2" right="0.2" top="0.25" bottom="0.2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A1"/>
  <sheetViews>
    <sheetView zoomScalePageLayoutView="0" workbookViewId="0" topLeftCell="A1">
      <selection activeCell="F33" sqref="F3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PageLayoutView="0" workbookViewId="0" topLeftCell="B1">
      <selection activeCell="R19" sqref="R1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27" sqref="A27"/>
    </sheetView>
  </sheetViews>
  <sheetFormatPr defaultColWidth="9.00390625" defaultRowHeight="14.25"/>
  <cols>
    <col min="1" max="1" width="68.375" style="0" bestFit="1" customWidth="1"/>
    <col min="2" max="2" width="11.25390625" style="12" customWidth="1"/>
    <col min="3" max="3" width="8.125" style="12" bestFit="1" customWidth="1"/>
  </cols>
  <sheetData>
    <row r="1" spans="1:3" ht="18">
      <c r="A1" s="6"/>
      <c r="B1" s="10" t="s">
        <v>1</v>
      </c>
      <c r="C1" s="10" t="s">
        <v>2</v>
      </c>
    </row>
    <row r="2" spans="1:4" ht="26.25">
      <c r="A2" s="8" t="s">
        <v>290</v>
      </c>
      <c r="B2" s="11">
        <v>20</v>
      </c>
      <c r="C2" s="11">
        <f>ประเมินศูนย์เด็ก!$F$4</f>
        <v>20</v>
      </c>
      <c r="D2" s="13">
        <f aca="true" t="shared" si="0" ref="D2:D7">C2/B2</f>
        <v>1</v>
      </c>
    </row>
    <row r="3" spans="1:4" ht="26.25">
      <c r="A3" s="9" t="s">
        <v>291</v>
      </c>
      <c r="B3" s="11">
        <v>20</v>
      </c>
      <c r="C3" s="11">
        <f>ประเมินศูนย์เด็ก!$F$28</f>
        <v>19.999999999999996</v>
      </c>
      <c r="D3" s="13">
        <f t="shared" si="0"/>
        <v>0.9999999999999998</v>
      </c>
    </row>
    <row r="4" spans="1:4" ht="26.25">
      <c r="A4" s="8" t="s">
        <v>292</v>
      </c>
      <c r="B4" s="11">
        <v>25</v>
      </c>
      <c r="C4" s="11">
        <f>ประเมินศูนย์เด็ก!$F$99</f>
        <v>25</v>
      </c>
      <c r="D4" s="13">
        <f t="shared" si="0"/>
        <v>1</v>
      </c>
    </row>
    <row r="5" spans="1:4" ht="26.25">
      <c r="A5" s="9" t="s">
        <v>285</v>
      </c>
      <c r="B5" s="11">
        <v>15</v>
      </c>
      <c r="C5" s="11">
        <f>ประเมินศูนย์เด็ก!$F$123</f>
        <v>14.999999999999996</v>
      </c>
      <c r="D5" s="13">
        <f t="shared" si="0"/>
        <v>0.9999999999999998</v>
      </c>
    </row>
    <row r="6" spans="1:4" ht="26.25">
      <c r="A6" s="8" t="s">
        <v>286</v>
      </c>
      <c r="B6" s="11">
        <v>10</v>
      </c>
      <c r="C6" s="11">
        <f>ประเมินศูนย์เด็ก!$F$168</f>
        <v>10</v>
      </c>
      <c r="D6" s="13">
        <f t="shared" si="0"/>
        <v>1</v>
      </c>
    </row>
    <row r="7" spans="1:4" ht="26.25">
      <c r="A7" s="8" t="s">
        <v>117</v>
      </c>
      <c r="B7" s="11">
        <v>10</v>
      </c>
      <c r="C7" s="11">
        <f>ประเมินศูนย์เด็ก!$F$189</f>
        <v>10</v>
      </c>
      <c r="D7" s="13">
        <f t="shared" si="0"/>
        <v>1</v>
      </c>
    </row>
    <row r="9" spans="1:4" ht="14.25">
      <c r="A9" s="6"/>
      <c r="B9" s="7" t="s">
        <v>287</v>
      </c>
      <c r="C9" s="7" t="s">
        <v>288</v>
      </c>
      <c r="D9" s="14" t="s">
        <v>289</v>
      </c>
    </row>
    <row r="10" spans="1:4" ht="14.25">
      <c r="A10" s="17" t="str">
        <f>ประเมินศูนย์เด็ก!A214</f>
        <v>1. ผลงานศูนย์เด็กเล็ก เด็กมีพัฒนาการสมวัยไม่น้อยกว่า ร้อยละ 85</v>
      </c>
      <c r="B10" s="18">
        <v>85</v>
      </c>
      <c r="C10" s="15">
        <f>ประเมินศูนย์เด็ก!C214</f>
        <v>85</v>
      </c>
      <c r="D10" s="16">
        <f>IF(C10&gt;=85,1,0)*100</f>
        <v>100</v>
      </c>
    </row>
    <row r="11" spans="1:4" ht="14.25">
      <c r="A11" s="17" t="str">
        <f>ประเมินศูนย์เด็ก!A215</f>
        <v>2. ผลงานศูนย์เด็กเล็ก เด็กมีส่วนสูงระดับดีและรูปร่างสมส่วนไม่น้อยกว่า ร้อยละ 70</v>
      </c>
      <c r="B11" s="18">
        <v>70</v>
      </c>
      <c r="C11" s="15">
        <f>ประเมินศูนย์เด็ก!C215</f>
        <v>70</v>
      </c>
      <c r="D11" s="16">
        <f>IF(C11&gt;=70,1,0)*100</f>
        <v>100</v>
      </c>
    </row>
    <row r="12" spans="1:4" ht="14.25">
      <c r="A12" s="17" t="str">
        <f>ประเมินศูนย์เด็ก!A216</f>
        <v>3. ผลงานศูนย์เด็กเล็ก เด็กมีฟันน้ำนมผุไม่เกินร้อยละ 55</v>
      </c>
      <c r="B12" s="18">
        <v>57</v>
      </c>
      <c r="C12" s="15">
        <f>ประเมินศูนย์เด็ก!C216</f>
        <v>55</v>
      </c>
      <c r="D12" s="16">
        <f>IF(C12&lt;=57,1,0)*100</f>
        <v>100</v>
      </c>
    </row>
    <row r="13" spans="1:4" ht="14.25">
      <c r="A13" s="17" t="str">
        <f>ประเมินศูนย์เด็ก!A217</f>
        <v>4. ผลงานศูนย์เด็กเล็ก เด็กที่พัฒนาการล่าช้าได้รับการส่งต่อไปยังสถานบริการฯ เพื่อแก้ไขพัฒนาการ</v>
      </c>
      <c r="B13" s="18">
        <v>100</v>
      </c>
      <c r="C13" s="15">
        <f>ประเมินศูนย์เด็ก!C217</f>
        <v>100</v>
      </c>
      <c r="D13" s="16">
        <f>IF(C13&gt;=100,1,0)*100</f>
        <v>100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7">
      <selection activeCell="E32" sqref="E32"/>
    </sheetView>
  </sheetViews>
  <sheetFormatPr defaultColWidth="9.00390625" defaultRowHeight="14.25"/>
  <cols>
    <col min="1" max="1" width="8.875" style="0" customWidth="1"/>
    <col min="2" max="2" width="20.25390625" style="0" customWidth="1"/>
    <col min="3" max="3" width="18.00390625" style="0" customWidth="1"/>
    <col min="4" max="4" width="15.25390625" style="0" customWidth="1"/>
    <col min="5" max="5" width="21.75390625" style="0" customWidth="1"/>
  </cols>
  <sheetData>
    <row r="1" spans="1:5" ht="119.25" customHeight="1">
      <c r="A1" s="95"/>
      <c r="B1" s="96" t="s">
        <v>7</v>
      </c>
      <c r="C1" s="96" t="s">
        <v>8</v>
      </c>
      <c r="D1" s="96" t="s">
        <v>299</v>
      </c>
      <c r="E1" s="96" t="s">
        <v>9</v>
      </c>
    </row>
    <row r="2" spans="1:5" ht="20.25">
      <c r="A2" s="95" t="s">
        <v>287</v>
      </c>
      <c r="B2" s="95">
        <v>85</v>
      </c>
      <c r="C2" s="95">
        <v>70</v>
      </c>
      <c r="D2" s="95">
        <v>55</v>
      </c>
      <c r="E2" s="95">
        <v>100</v>
      </c>
    </row>
    <row r="3" spans="1:5" ht="20.25">
      <c r="A3" s="95" t="s">
        <v>288</v>
      </c>
      <c r="B3" s="95">
        <f>ประเมินศูนย์เด็ก!C214</f>
        <v>85</v>
      </c>
      <c r="C3" s="95">
        <f>ประเมินศูนย์เด็ก!C215</f>
        <v>70</v>
      </c>
      <c r="D3" s="95">
        <f>ประเมินศูนย์เด็ก!C216</f>
        <v>55</v>
      </c>
      <c r="E3" s="95">
        <f>ประเมินศูนย์เด็ก!C217</f>
        <v>100</v>
      </c>
    </row>
    <row r="4" spans="1:5" ht="20.25">
      <c r="A4" s="95" t="s">
        <v>289</v>
      </c>
      <c r="B4" s="95">
        <f>IF(B3&gt;=85,100,0)</f>
        <v>100</v>
      </c>
      <c r="C4" s="95">
        <f>IF(C3&gt;=70,100,0)</f>
        <v>100</v>
      </c>
      <c r="D4" s="95">
        <f>IF(D3&gt;55,0,100)</f>
        <v>100</v>
      </c>
      <c r="E4" s="95">
        <f>IF(E3=100,100,0)</f>
        <v>100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good</dc:creator>
  <cp:keywords/>
  <dc:description/>
  <cp:lastModifiedBy>NOP</cp:lastModifiedBy>
  <cp:lastPrinted>2015-08-13T06:02:49Z</cp:lastPrinted>
  <dcterms:created xsi:type="dcterms:W3CDTF">2014-01-13T03:03:26Z</dcterms:created>
  <dcterms:modified xsi:type="dcterms:W3CDTF">2015-11-10T08:00:52Z</dcterms:modified>
  <cp:category/>
  <cp:version/>
  <cp:contentType/>
  <cp:contentStatus/>
</cp:coreProperties>
</file>