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 activeTab="1"/>
  </bookViews>
  <sheets>
    <sheet name="1" sheetId="2" r:id="rId1"/>
    <sheet name="2" sheetId="4" r:id="rId2"/>
  </sheets>
  <definedNames>
    <definedName name="_xlnm._FilterDatabase" localSheetId="0" hidden="1">'1'!$A$2:$W$42</definedName>
    <definedName name="_xlnm._FilterDatabase" localSheetId="1" hidden="1">'2'!$A$2:$X$42</definedName>
    <definedName name="_xlnm.Print_Titles" localSheetId="0">'1'!$1:$2</definedName>
    <definedName name="_xlnm.Print_Titles" localSheetId="1">'2'!$1:$2</definedName>
  </definedNames>
  <calcPr calcId="145621"/>
</workbook>
</file>

<file path=xl/calcChain.xml><?xml version="1.0" encoding="utf-8"?>
<calcChain xmlns="http://schemas.openxmlformats.org/spreadsheetml/2006/main">
  <c r="W51" i="4" l="1"/>
  <c r="X51" i="4" s="1"/>
  <c r="V51" i="4"/>
  <c r="W46" i="4"/>
  <c r="V46" i="4"/>
  <c r="W45" i="4"/>
  <c r="X45" i="4" s="1"/>
  <c r="V45" i="4"/>
  <c r="W44" i="4"/>
  <c r="V44" i="4"/>
  <c r="W43" i="4"/>
  <c r="V43" i="4"/>
  <c r="W41" i="4"/>
  <c r="X41" i="4" s="1"/>
  <c r="V41" i="4"/>
  <c r="X40" i="4"/>
  <c r="W40" i="4"/>
  <c r="V40" i="4"/>
  <c r="W39" i="4"/>
  <c r="X39" i="4" s="1"/>
  <c r="V39" i="4"/>
  <c r="W38" i="4"/>
  <c r="X38" i="4" s="1"/>
  <c r="V38" i="4"/>
  <c r="W37" i="4"/>
  <c r="X37" i="4" s="1"/>
  <c r="V37" i="4"/>
  <c r="X36" i="4"/>
  <c r="W36" i="4"/>
  <c r="V36" i="4"/>
  <c r="W35" i="4"/>
  <c r="V35" i="4"/>
  <c r="W34" i="4"/>
  <c r="X34" i="4" s="1"/>
  <c r="V34" i="4"/>
  <c r="X33" i="4"/>
  <c r="W32" i="4"/>
  <c r="V32" i="4"/>
  <c r="W31" i="4"/>
  <c r="X31" i="4" s="1"/>
  <c r="V31" i="4"/>
  <c r="W28" i="4"/>
  <c r="V28" i="4"/>
  <c r="X27" i="4"/>
  <c r="W27" i="4"/>
  <c r="V27" i="4"/>
  <c r="W26" i="4"/>
  <c r="X26" i="4" s="1"/>
  <c r="V26" i="4"/>
  <c r="W25" i="4"/>
  <c r="X25" i="4" s="1"/>
  <c r="V25" i="4"/>
  <c r="W24" i="4"/>
  <c r="X24" i="4" s="1"/>
  <c r="V24" i="4"/>
  <c r="X23" i="4"/>
  <c r="W23" i="4"/>
  <c r="V23" i="4"/>
  <c r="W22" i="4"/>
  <c r="X22" i="4" s="1"/>
  <c r="V22" i="4"/>
  <c r="W21" i="4"/>
  <c r="V21" i="4"/>
  <c r="W16" i="4"/>
  <c r="V16" i="4"/>
  <c r="W15" i="4"/>
  <c r="V15" i="4"/>
  <c r="W14" i="4"/>
  <c r="V14" i="4"/>
  <c r="W13" i="4"/>
  <c r="V13" i="4"/>
  <c r="W12" i="4"/>
  <c r="V12" i="4"/>
  <c r="W11" i="4"/>
  <c r="V11" i="4"/>
  <c r="W10" i="4"/>
  <c r="V10" i="4"/>
  <c r="W9" i="4"/>
  <c r="V9" i="4"/>
  <c r="W8" i="4"/>
  <c r="V8" i="4"/>
  <c r="W7" i="4"/>
  <c r="V7" i="4"/>
  <c r="W6" i="4"/>
  <c r="V6" i="4"/>
  <c r="W5" i="4"/>
  <c r="V5" i="4"/>
  <c r="W4" i="4"/>
  <c r="V4" i="4"/>
  <c r="W3" i="4"/>
  <c r="V3" i="4"/>
  <c r="U23" i="2" l="1"/>
  <c r="V15" i="2"/>
  <c r="W33" i="2" l="1"/>
  <c r="U35" i="2"/>
  <c r="V35" i="2"/>
  <c r="V43" i="2" l="1"/>
  <c r="V44" i="2"/>
  <c r="V45" i="2"/>
  <c r="W45" i="2" s="1"/>
  <c r="V46" i="2"/>
  <c r="V34" i="2"/>
  <c r="V31" i="2"/>
  <c r="W31" i="2" s="1"/>
  <c r="V28" i="2"/>
  <c r="V27" i="2"/>
  <c r="W27" i="2" s="1"/>
  <c r="V36" i="2"/>
  <c r="W36" i="2" s="1"/>
  <c r="V37" i="2"/>
  <c r="W37" i="2" s="1"/>
  <c r="V38" i="2"/>
  <c r="W38" i="2" s="1"/>
  <c r="V39" i="2"/>
  <c r="W39" i="2" s="1"/>
  <c r="V40" i="2"/>
  <c r="W40" i="2" s="1"/>
  <c r="V41" i="2"/>
  <c r="W41" i="2" s="1"/>
  <c r="V22" i="2"/>
  <c r="W22" i="2" s="1"/>
  <c r="V23" i="2"/>
  <c r="W23" i="2" s="1"/>
  <c r="V24" i="2"/>
  <c r="W24" i="2" s="1"/>
  <c r="V25" i="2"/>
  <c r="W25" i="2" s="1"/>
  <c r="V26" i="2"/>
  <c r="W26" i="2" s="1"/>
  <c r="V32" i="2"/>
  <c r="V21" i="2"/>
  <c r="V3" i="2"/>
  <c r="V4" i="2"/>
  <c r="V5" i="2"/>
  <c r="V6" i="2"/>
  <c r="V7" i="2"/>
  <c r="V8" i="2"/>
  <c r="V9" i="2"/>
  <c r="V10" i="2"/>
  <c r="V11" i="2"/>
  <c r="V12" i="2"/>
  <c r="V13" i="2"/>
  <c r="V14" i="2"/>
  <c r="V16" i="2"/>
  <c r="V51" i="2"/>
  <c r="W51" i="2" s="1"/>
  <c r="U28" i="2"/>
  <c r="U27" i="2"/>
  <c r="U36" i="2"/>
  <c r="U37" i="2"/>
  <c r="U38" i="2"/>
  <c r="U39" i="2"/>
  <c r="U40" i="2"/>
  <c r="U41" i="2"/>
  <c r="U22" i="2"/>
  <c r="U24" i="2"/>
  <c r="U25" i="2"/>
  <c r="U26" i="2"/>
  <c r="U32" i="2"/>
  <c r="U2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43" i="2"/>
  <c r="U44" i="2"/>
  <c r="U45" i="2"/>
  <c r="U46" i="2"/>
  <c r="U34" i="2"/>
  <c r="U31" i="2"/>
  <c r="U51" i="2"/>
  <c r="W34" i="2" l="1"/>
</calcChain>
</file>

<file path=xl/sharedStrings.xml><?xml version="1.0" encoding="utf-8"?>
<sst xmlns="http://schemas.openxmlformats.org/spreadsheetml/2006/main" count="308" uniqueCount="80">
  <si>
    <t>กลุ่มงาน NCD</t>
  </si>
  <si>
    <t>ร้อยละของผู้ป่วยตาบอดจากต้อกระจก (Blinding Cataract) ได้รับการผ่าตัดภายใน 30 วัน</t>
  </si>
  <si>
    <t>อัตราการเสียชีวิตจากการบาดเจ็บทางถนน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</si>
  <si>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</si>
  <si>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อัตราตายของผู้ป่วยโรคหลอดเลือดสมอง</t>
  </si>
  <si>
    <t>อัตราตายจากโรคหลอดเลือดหัวใจ</t>
  </si>
  <si>
    <t>ร้อยละของผู้ป่วยที่ได้รับการรักษาด้วยการผ่าตัดภายในระยะเวลา 4 สัปดาห์</t>
  </si>
  <si>
    <t>ร้อยละของผู้ป่วยที่ได้รับการรักษาด้วยเคมีบ่าบัดภายในระยะเวลา 6 สัปดาห์</t>
  </si>
  <si>
    <t>ร้อยละของผู้ป่วยที่ได้รับการรักษาด้วยรังสีรักษาภายในระยะเวลา 6 สัปดาห์</t>
  </si>
  <si>
    <t>อัตราตายจากการบาดเจ็บ (Trauma)</t>
  </si>
  <si>
    <t>ร้อยละของประชากรเข้าถึงบริการการแพทย์ฉุกเฉินปี 2560</t>
  </si>
  <si>
    <t>ร้อยละของโรงพยาบาล F2 ขึ้นไป ที่มีระบบ ECS คุณภาพ</t>
  </si>
  <si>
    <t>อัตราตายจากโรคมะเร็งตับ</t>
  </si>
  <si>
    <t>ผู้บันทึกข้อมูล</t>
  </si>
  <si>
    <t>ตัวชี้วัด</t>
  </si>
  <si>
    <t>กลุ่มงานอนามัยสิ่งแวดล้อมฯ</t>
  </si>
  <si>
    <t>ร้อยละของโรงพยาบาลที่พัฒนาอนามัยสิ่งแวดล้อมได้ตามเกณฑ์ GREEN&amp;CLEAN Hospital</t>
  </si>
  <si>
    <t>กลุ่มงานส่งเสริมสุขภาพฯ</t>
  </si>
  <si>
    <t xml:space="preserve">อัตราส่วนการตายมารดาไทยไม่เกิน 15 ต่อการเกิดมีชีพแสนคน </t>
  </si>
  <si>
    <t xml:space="preserve">อัตราตายทารกแรกเกิด </t>
  </si>
  <si>
    <t>ร้อยละของผู้ป่วยยาเสพติดที่หยุดเสพต่อเนื่อง 3 เดือน หลังจำหน่ายจากการบำบัดรักษา (3 month remission rate)</t>
  </si>
  <si>
    <t>อัตราการฆ่าตัวตายสำเร็จ</t>
  </si>
  <si>
    <t>กลุ่มงานพัฒนายุทธศาสตร์ฯ</t>
  </si>
  <si>
    <t>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</si>
  <si>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ร้อยละของจังหวัดและหน่วยบริการที่ผ่านเกณฑ์คุณภาพข้อมูล (คุณภาพข้อมูลสาเหตุการตาย)</t>
  </si>
  <si>
    <t>ร้อยละของจังหวัดและหน่วยบริการที่ผ่านเกณฑ์คุณภาพข้อมูล (คุณภาพข้อมูลบริการสุขภาพ)</t>
  </si>
  <si>
    <t>กลุ่มงานบริหารทั่วไป</t>
  </si>
  <si>
    <t>ร้อยละของหน่วยบริการที่ประสบภาวะวิกฤติทางการเงิน</t>
  </si>
  <si>
    <t>กลุ่มงานนิติการ</t>
  </si>
  <si>
    <t xml:space="preserve">ร้อยละของหน่วยงานในสังกัดกระทรวงสาธารณสุขผ่านเกณฑ์การประเมิน ITA </t>
  </si>
  <si>
    <t>กลุ่มงานทันตสาธารณสุข</t>
  </si>
  <si>
    <t>ร้อยละของเด็กกลุ่มอายุ 0-12 ปีฟันดีไม่มีผุ (cavity free)</t>
  </si>
  <si>
    <t>กลุ่มงานพัฒนารูปแบบบริการฯ</t>
  </si>
  <si>
    <t xml:space="preserve">ร้อยละของตำบลที่มีระบบการส่งเสริมสุขภาพดูแลผู้สูงอายุระยะยาว (Long Term Care) ในชุมชน ผ่านเกณฑ์ </t>
  </si>
  <si>
    <t>ร้อยละของครอบครัวที่มีศักยภาพในการดูแลสุขภาพตนเองได้ตามเกณฑ์ที่กำหนด</t>
  </si>
  <si>
    <t>ร้อยละของคลินิกหมอครอบครัวที่เปิดดำเนินการในพื้นที่ (Primary Care Cluster)</t>
  </si>
  <si>
    <t>ร้อยละของโรงพยาบาลสังกัดกระทรวงสาธารณสุขมีคุณภาพมาตรฐานผ่านการรับรอง HA ขั้น 3</t>
  </si>
  <si>
    <t>ร้อยละของ รพ.สต. ในแต่ละอำเภอที่ผ่านเกณฑ์ระดับการพัฒนาคุณภาพ</t>
  </si>
  <si>
    <t>ร้อยละผลงานวิจัย/R2R ด้านสุขภาพที่ให้หน่วยงานต่างๆนำไปใช้ประโยชน์</t>
  </si>
  <si>
    <t>กลุ่มงานคุ้มครองผู้บริโภคฯ</t>
  </si>
  <si>
    <t>ร้อยละของสถานพยาบาลและสถานประกอบการเพื่อสุขภาพผ่านเกณฑ์มาตรฐานตามที่กฎหมายกำหนด</t>
  </si>
  <si>
    <t xml:space="preserve">ร้อยละของการจัดซื้อร่วมของยา เวชภัณฑ์ที่ไม่ใช่ยา วัสดุวิทยาศาสตร์ และวัสดุทันตกรรม </t>
  </si>
  <si>
    <t>ร้อยละของผลิตภัณฑ์อาหารสดและอาหารแปรรูปมีความปลอดภัย</t>
  </si>
  <si>
    <t>ร้อยละของผลิตภัณฑ์สุขภาพที่ได้รับการตรวจสอบได้มาตรฐานตามเกณฑ์ที่กำหนด</t>
  </si>
  <si>
    <t xml:space="preserve">ร้อยละของโรงพยาบาลที่ใช้ยาอย่างสมเหตุผล </t>
  </si>
  <si>
    <t>กลุ่มงานประกันสุขภาพ</t>
  </si>
  <si>
    <t>จำนวนการปลูกถ่ายไตสำเร็จ</t>
  </si>
  <si>
    <t>กลุ่มงานควบคุมโรคติดต่อ</t>
  </si>
  <si>
    <t>อัตราความสำเร็จการรักษาผู้ป่วยวัณโรครายใหม่และกลับเป็นซ้ำ</t>
  </si>
  <si>
    <t>กลุ่มงานบริหารทรัพยากรบุคคล</t>
  </si>
  <si>
    <t>ร้อยละของเขตสุขภาพที่มีการบริหารจัดการระบบการผลิตและพัฒนากำลังคนได้ตามเกณฑ์เป้าหมายที่กำหนด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</si>
  <si>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>ร้อยละของหน่วยงานที่มีการนำดัชนีความสุขของคนทำงาน (Happy Work Life Index) และ Core Value "MOPH" ไปใช้</t>
  </si>
  <si>
    <t>คปสอ.เมือง</t>
  </si>
  <si>
    <t>คปสอ.อินทร์บุรี</t>
  </si>
  <si>
    <t>คปสอ.พรหมบุรี</t>
  </si>
  <si>
    <t>คปสอ.บางระจัน</t>
  </si>
  <si>
    <t>คปสอ.ท่าช้าง</t>
  </si>
  <si>
    <t>คปสอ.ค่ายบางระจัน</t>
  </si>
  <si>
    <t>ผลงาน</t>
  </si>
  <si>
    <t>เป้าหมาย</t>
  </si>
  <si>
    <t>ร้อยละ</t>
  </si>
  <si>
    <t>รวม</t>
  </si>
  <si>
    <t>1803.934.51</t>
  </si>
  <si>
    <t>ผู้ป่วย HT รายใหม่</t>
  </si>
  <si>
    <t>ผู้ป่วน DM รายใหม่</t>
  </si>
  <si>
    <t>ร้อยละของผู้ป่วย CKD ที่มีอัตราการลดลงของ eGFR&lt;4 ml/min/1.73m2/yr</t>
  </si>
  <si>
    <t>ร้อยละของผู้ป่วยนอกได้รับบริการการแพทย์แผนไทยและการแพทย์ทางเลือกที่ได้มาตรฐาน</t>
  </si>
  <si>
    <t>ร้อยละของผู้ป่วยโรคความดันโลหิตสูงที่ควบคุมความดันโลหิตได้ดี</t>
  </si>
  <si>
    <t>ร้อยละของผู้ป่วยโรคเบาหวานที่ควบคุมระดับน้ำตาลได้ดี</t>
  </si>
  <si>
    <t xml:space="preserve">ร้อยละของเด็กวัยเรียน สูงดีสมส่วน  </t>
  </si>
  <si>
    <t>ร้อยละของเด็กอายุ 0-5 ปี มีพัฒนาการสมวัย</t>
  </si>
  <si>
    <t>ร้อยละของเด็กอายุ 0-5 ปี สูงดีสมส่วน และส่วนสูงเฉลี่ยที่อายุ 5 ปี</t>
  </si>
  <si>
    <t>อัตราการคลอดมีชีพในหญิงอายุ 15-19 ปี</t>
  </si>
  <si>
    <t>อัตราการเสียชีวิตจากการจมน้ำของเด็กอายุน้อยกว่า 15 ปี</t>
  </si>
  <si>
    <t>กลุ่มงานแพทย์แผนไทย</t>
  </si>
  <si>
    <t>กลุ่มงานแพทย์
แผนไทย</t>
  </si>
  <si>
    <t>ประเภท</t>
  </si>
  <si>
    <t>สตป.</t>
  </si>
  <si>
    <t>PA
สตป.</t>
  </si>
  <si>
    <t>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</si>
</sst>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22"/>
      <scheme val="minor"/>
    </font>
    <font>
      <sz val="11"/>
      <color rgb="FF000000"/>
      <name val="Tahoma"/>
    </font>
    <font>
      <sz val="11"/>
      <color rgb="FF000000"/>
      <name val="Tahoma"/>
      <family val="2"/>
    </font>
    <font>
      <sz val="8"/>
      <color theme="1"/>
      <name val="Tahoma"/>
      <family val="2"/>
      <scheme val="minor"/>
    </font>
    <font>
      <b/>
      <sz val="8"/>
      <color rgb="FFFFFFFF"/>
      <name val="Tahoma"/>
      <family val="2"/>
      <scheme val="minor"/>
    </font>
    <font>
      <sz val="8"/>
      <color rgb="FF000000"/>
      <name val="Tahoma"/>
      <family val="2"/>
      <scheme val="minor"/>
    </font>
    <font>
      <sz val="6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9"/>
      <color rgb="FF000000"/>
      <name val="Tahoma"/>
      <family val="2"/>
      <scheme val="minor"/>
    </font>
    <font>
      <sz val="6"/>
      <color rgb="FF000000"/>
      <name val="Tahoma"/>
      <family val="2"/>
      <scheme val="minor"/>
    </font>
    <font>
      <b/>
      <sz val="12"/>
      <name val="Tahoma"/>
      <family val="2"/>
      <scheme val="minor"/>
    </font>
    <font>
      <sz val="9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0" applyFont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right" vertical="center"/>
    </xf>
    <xf numFmtId="2" fontId="3" fillId="4" borderId="0" xfId="0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2" fontId="6" fillId="4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top" textRotation="90"/>
    </xf>
    <xf numFmtId="2" fontId="6" fillId="4" borderId="1" xfId="0" applyNumberFormat="1" applyFont="1" applyFill="1" applyBorder="1" applyAlignment="1">
      <alignment horizontal="right" vertical="top" textRotation="90"/>
    </xf>
    <xf numFmtId="3" fontId="6" fillId="0" borderId="1" xfId="0" applyNumberFormat="1" applyFont="1" applyBorder="1" applyAlignment="1">
      <alignment horizontal="right" vertical="center"/>
    </xf>
    <xf numFmtId="0" fontId="5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2" xfId="2" applyFont="1" applyFill="1" applyBorder="1" applyAlignment="1">
      <alignment horizont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zoomScale="90" zoomScaleNormal="90" workbookViewId="0">
      <selection activeCell="Y6" sqref="Y6"/>
    </sheetView>
  </sheetViews>
  <sheetFormatPr defaultRowHeight="59.25" customHeight="1" x14ac:dyDescent="0.2"/>
  <cols>
    <col min="1" max="2" width="15.5" style="1" customWidth="1"/>
    <col min="3" max="4" width="4.75" style="5" customWidth="1"/>
    <col min="5" max="5" width="4.75" style="6" customWidth="1"/>
    <col min="6" max="7" width="4.75" style="5" customWidth="1"/>
    <col min="8" max="8" width="4.75" style="6" customWidth="1"/>
    <col min="9" max="10" width="4.75" style="5" customWidth="1"/>
    <col min="11" max="11" width="4.75" style="6" customWidth="1"/>
    <col min="12" max="13" width="4.75" style="5" customWidth="1"/>
    <col min="14" max="14" width="4.75" style="6" customWidth="1"/>
    <col min="15" max="16" width="4.75" style="5" customWidth="1"/>
    <col min="17" max="17" width="4.75" style="6" customWidth="1"/>
    <col min="18" max="19" width="4.75" style="5" customWidth="1"/>
    <col min="20" max="20" width="4.75" style="6" customWidth="1"/>
    <col min="21" max="22" width="4.75" style="5" customWidth="1"/>
    <col min="23" max="23" width="4.75" style="6" customWidth="1"/>
  </cols>
  <sheetData>
    <row r="1" spans="1:24" ht="59.25" customHeight="1" x14ac:dyDescent="0.2">
      <c r="A1" s="3" t="s">
        <v>13</v>
      </c>
      <c r="B1" s="3" t="s">
        <v>14</v>
      </c>
      <c r="C1" s="36" t="s">
        <v>52</v>
      </c>
      <c r="D1" s="36"/>
      <c r="E1" s="36"/>
      <c r="F1" s="36" t="s">
        <v>53</v>
      </c>
      <c r="G1" s="36"/>
      <c r="H1" s="36"/>
      <c r="I1" s="36" t="s">
        <v>54</v>
      </c>
      <c r="J1" s="36"/>
      <c r="K1" s="36"/>
      <c r="L1" s="36" t="s">
        <v>55</v>
      </c>
      <c r="M1" s="36"/>
      <c r="N1" s="36"/>
      <c r="O1" s="36" t="s">
        <v>57</v>
      </c>
      <c r="P1" s="36"/>
      <c r="Q1" s="36"/>
      <c r="R1" s="36" t="s">
        <v>56</v>
      </c>
      <c r="S1" s="36"/>
      <c r="T1" s="36"/>
      <c r="U1" s="33" t="s">
        <v>61</v>
      </c>
      <c r="V1" s="34"/>
      <c r="W1" s="35"/>
    </row>
    <row r="2" spans="1:24" ht="59.25" customHeight="1" x14ac:dyDescent="0.2">
      <c r="A2" s="2"/>
      <c r="B2" s="2"/>
      <c r="C2" s="7" t="s">
        <v>59</v>
      </c>
      <c r="D2" s="7" t="s">
        <v>58</v>
      </c>
      <c r="E2" s="8" t="s">
        <v>60</v>
      </c>
      <c r="F2" s="7" t="s">
        <v>59</v>
      </c>
      <c r="G2" s="7" t="s">
        <v>58</v>
      </c>
      <c r="H2" s="8" t="s">
        <v>60</v>
      </c>
      <c r="I2" s="7" t="s">
        <v>59</v>
      </c>
      <c r="J2" s="7" t="s">
        <v>58</v>
      </c>
      <c r="K2" s="8" t="s">
        <v>60</v>
      </c>
      <c r="L2" s="7" t="s">
        <v>59</v>
      </c>
      <c r="M2" s="7" t="s">
        <v>58</v>
      </c>
      <c r="N2" s="8" t="s">
        <v>60</v>
      </c>
      <c r="O2" s="7" t="s">
        <v>59</v>
      </c>
      <c r="P2" s="7" t="s">
        <v>58</v>
      </c>
      <c r="Q2" s="8" t="s">
        <v>60</v>
      </c>
      <c r="R2" s="7" t="s">
        <v>59</v>
      </c>
      <c r="S2" s="7" t="s">
        <v>58</v>
      </c>
      <c r="T2" s="8" t="s">
        <v>60</v>
      </c>
      <c r="U2" s="7" t="s">
        <v>59</v>
      </c>
      <c r="V2" s="7" t="s">
        <v>58</v>
      </c>
      <c r="W2" s="8" t="s">
        <v>60</v>
      </c>
    </row>
    <row r="3" spans="1:24" ht="59.25" customHeight="1" x14ac:dyDescent="0.2">
      <c r="A3" s="20" t="s">
        <v>0</v>
      </c>
      <c r="B3" s="18" t="s">
        <v>1</v>
      </c>
      <c r="C3" s="9">
        <v>163</v>
      </c>
      <c r="D3" s="9">
        <v>151</v>
      </c>
      <c r="E3" s="10">
        <v>92.64</v>
      </c>
      <c r="F3" s="9">
        <v>141</v>
      </c>
      <c r="G3" s="9">
        <v>110</v>
      </c>
      <c r="H3" s="10">
        <v>78.010000000000005</v>
      </c>
      <c r="I3" s="12"/>
      <c r="J3" s="12"/>
      <c r="K3" s="13"/>
      <c r="L3" s="12"/>
      <c r="M3" s="12"/>
      <c r="N3" s="13"/>
      <c r="O3" s="12"/>
      <c r="P3" s="12"/>
      <c r="Q3" s="13"/>
      <c r="R3" s="12"/>
      <c r="S3" s="12"/>
      <c r="T3" s="13"/>
      <c r="U3" s="9">
        <f t="shared" ref="U3:U16" si="0">SUM(C3,F3,I3,L3,O3,R3)</f>
        <v>304</v>
      </c>
      <c r="V3" s="9">
        <f t="shared" ref="V3:V16" si="1">SUM(D3,G3,J3,M3,P3,S3)</f>
        <v>261</v>
      </c>
      <c r="W3" s="10">
        <v>85.86</v>
      </c>
    </row>
    <row r="4" spans="1:24" ht="59.25" customHeight="1" x14ac:dyDescent="0.2">
      <c r="A4" s="20" t="s">
        <v>0</v>
      </c>
      <c r="B4" s="18" t="s">
        <v>2</v>
      </c>
      <c r="C4" s="9">
        <v>57976</v>
      </c>
      <c r="D4" s="9">
        <v>8</v>
      </c>
      <c r="E4" s="10">
        <v>13.8</v>
      </c>
      <c r="F4" s="9">
        <v>62439</v>
      </c>
      <c r="G4" s="9">
        <v>3</v>
      </c>
      <c r="H4" s="10">
        <v>4.8</v>
      </c>
      <c r="I4" s="9">
        <v>24041</v>
      </c>
      <c r="J4" s="9">
        <v>5</v>
      </c>
      <c r="K4" s="10">
        <v>20.8</v>
      </c>
      <c r="L4" s="9">
        <v>32909</v>
      </c>
      <c r="M4" s="9">
        <v>2</v>
      </c>
      <c r="N4" s="10">
        <v>6.08</v>
      </c>
      <c r="O4" s="9">
        <v>30063</v>
      </c>
      <c r="P4" s="9">
        <v>1</v>
      </c>
      <c r="Q4" s="10">
        <v>3.33</v>
      </c>
      <c r="R4" s="9">
        <v>15897</v>
      </c>
      <c r="S4" s="9">
        <v>0</v>
      </c>
      <c r="T4" s="10">
        <v>0</v>
      </c>
      <c r="U4" s="9">
        <f t="shared" si="0"/>
        <v>223325</v>
      </c>
      <c r="V4" s="9">
        <f t="shared" si="1"/>
        <v>19</v>
      </c>
      <c r="W4" s="10">
        <v>8.51</v>
      </c>
    </row>
    <row r="5" spans="1:24" ht="59.25" customHeight="1" x14ac:dyDescent="0.2">
      <c r="A5" s="20" t="s">
        <v>0</v>
      </c>
      <c r="B5" s="18" t="s">
        <v>3</v>
      </c>
      <c r="C5" s="9">
        <v>3126</v>
      </c>
      <c r="D5" s="9">
        <v>2301</v>
      </c>
      <c r="E5" s="10">
        <v>73.61</v>
      </c>
      <c r="F5" s="9">
        <v>2692</v>
      </c>
      <c r="G5" s="9">
        <v>2100</v>
      </c>
      <c r="H5" s="10">
        <v>78.010000000000005</v>
      </c>
      <c r="I5" s="9">
        <v>1321</v>
      </c>
      <c r="J5" s="9">
        <v>1071</v>
      </c>
      <c r="K5" s="10">
        <v>81.069999999999993</v>
      </c>
      <c r="L5" s="9">
        <v>2194</v>
      </c>
      <c r="M5" s="9">
        <v>1753</v>
      </c>
      <c r="N5" s="10">
        <v>79.900000000000006</v>
      </c>
      <c r="O5" s="9">
        <v>1844</v>
      </c>
      <c r="P5" s="9">
        <v>1736</v>
      </c>
      <c r="Q5" s="10">
        <v>91.14</v>
      </c>
      <c r="R5" s="9">
        <v>1029</v>
      </c>
      <c r="S5" s="9">
        <v>546</v>
      </c>
      <c r="T5" s="10">
        <v>53.06</v>
      </c>
      <c r="U5" s="9">
        <f t="shared" si="0"/>
        <v>12206</v>
      </c>
      <c r="V5" s="9">
        <f t="shared" si="1"/>
        <v>9507</v>
      </c>
      <c r="W5" s="10">
        <v>77.89</v>
      </c>
      <c r="X5" s="4"/>
    </row>
    <row r="6" spans="1:24" ht="59.25" customHeight="1" x14ac:dyDescent="0.2">
      <c r="A6" s="20" t="s">
        <v>0</v>
      </c>
      <c r="B6" s="18" t="s">
        <v>4</v>
      </c>
      <c r="C6" s="9">
        <v>295</v>
      </c>
      <c r="D6" s="9">
        <v>42</v>
      </c>
      <c r="E6" s="10">
        <v>14.24</v>
      </c>
      <c r="F6" s="9">
        <v>88</v>
      </c>
      <c r="G6" s="9">
        <v>8</v>
      </c>
      <c r="H6" s="10">
        <v>9.09</v>
      </c>
      <c r="I6" s="12"/>
      <c r="J6" s="12"/>
      <c r="K6" s="13"/>
      <c r="L6" s="12"/>
      <c r="M6" s="12"/>
      <c r="N6" s="13"/>
      <c r="O6" s="12"/>
      <c r="P6" s="12"/>
      <c r="Q6" s="13"/>
      <c r="R6" s="12"/>
      <c r="S6" s="12"/>
      <c r="T6" s="13"/>
      <c r="U6" s="9">
        <f t="shared" si="0"/>
        <v>383</v>
      </c>
      <c r="V6" s="9">
        <f t="shared" si="1"/>
        <v>50</v>
      </c>
      <c r="W6" s="10">
        <v>13.05</v>
      </c>
    </row>
    <row r="7" spans="1:24" ht="59.25" customHeight="1" x14ac:dyDescent="0.2">
      <c r="A7" s="20" t="s">
        <v>0</v>
      </c>
      <c r="B7" s="18" t="s">
        <v>5</v>
      </c>
      <c r="C7" s="9">
        <v>57976</v>
      </c>
      <c r="D7" s="9">
        <v>7</v>
      </c>
      <c r="E7" s="10">
        <v>12.1</v>
      </c>
      <c r="F7" s="9">
        <v>62439</v>
      </c>
      <c r="G7" s="9">
        <v>13</v>
      </c>
      <c r="H7" s="10">
        <v>20.8</v>
      </c>
      <c r="I7" s="9">
        <v>24041</v>
      </c>
      <c r="J7" s="9">
        <v>3</v>
      </c>
      <c r="K7" s="10">
        <v>12.5</v>
      </c>
      <c r="L7" s="9">
        <v>32909</v>
      </c>
      <c r="M7" s="9">
        <v>5</v>
      </c>
      <c r="N7" s="10">
        <v>15.2</v>
      </c>
      <c r="O7" s="9">
        <v>30063</v>
      </c>
      <c r="P7" s="9">
        <v>6</v>
      </c>
      <c r="Q7" s="10">
        <v>20</v>
      </c>
      <c r="R7" s="9">
        <v>15897</v>
      </c>
      <c r="S7" s="9">
        <v>1</v>
      </c>
      <c r="T7" s="10">
        <v>6.3</v>
      </c>
      <c r="U7" s="9">
        <f t="shared" si="0"/>
        <v>223325</v>
      </c>
      <c r="V7" s="9">
        <f t="shared" si="1"/>
        <v>35</v>
      </c>
      <c r="W7" s="10">
        <v>15.67</v>
      </c>
      <c r="X7" s="4"/>
    </row>
    <row r="8" spans="1:24" ht="59.25" customHeight="1" x14ac:dyDescent="0.2">
      <c r="A8" s="20" t="s">
        <v>0</v>
      </c>
      <c r="B8" s="18" t="s">
        <v>6</v>
      </c>
      <c r="C8" s="9">
        <v>23</v>
      </c>
      <c r="D8" s="9">
        <v>23</v>
      </c>
      <c r="E8" s="10">
        <v>100</v>
      </c>
      <c r="F8" s="9">
        <v>3</v>
      </c>
      <c r="G8" s="9">
        <v>3</v>
      </c>
      <c r="H8" s="10">
        <v>100</v>
      </c>
      <c r="I8" s="12"/>
      <c r="J8" s="12"/>
      <c r="K8" s="13"/>
      <c r="L8" s="12"/>
      <c r="M8" s="12"/>
      <c r="N8" s="13"/>
      <c r="O8" s="12"/>
      <c r="P8" s="12"/>
      <c r="Q8" s="13"/>
      <c r="R8" s="12"/>
      <c r="S8" s="12"/>
      <c r="T8" s="13"/>
      <c r="U8" s="9">
        <f t="shared" si="0"/>
        <v>26</v>
      </c>
      <c r="V8" s="9">
        <f t="shared" si="1"/>
        <v>26</v>
      </c>
      <c r="W8" s="10">
        <v>100</v>
      </c>
    </row>
    <row r="9" spans="1:24" ht="59.25" customHeight="1" x14ac:dyDescent="0.2">
      <c r="A9" s="20" t="s">
        <v>0</v>
      </c>
      <c r="B9" s="18" t="s">
        <v>7</v>
      </c>
      <c r="C9" s="9">
        <v>11</v>
      </c>
      <c r="D9" s="9">
        <v>7</v>
      </c>
      <c r="E9" s="10">
        <v>63.63</v>
      </c>
      <c r="F9" s="9">
        <v>4</v>
      </c>
      <c r="G9" s="9">
        <v>4</v>
      </c>
      <c r="H9" s="10">
        <v>100</v>
      </c>
      <c r="I9" s="12"/>
      <c r="J9" s="12"/>
      <c r="K9" s="13"/>
      <c r="L9" s="12"/>
      <c r="M9" s="12"/>
      <c r="N9" s="13"/>
      <c r="O9" s="12"/>
      <c r="P9" s="12"/>
      <c r="Q9" s="13"/>
      <c r="R9" s="12"/>
      <c r="S9" s="12"/>
      <c r="T9" s="13"/>
      <c r="U9" s="9">
        <f t="shared" si="0"/>
        <v>15</v>
      </c>
      <c r="V9" s="9">
        <f t="shared" si="1"/>
        <v>11</v>
      </c>
      <c r="W9" s="10">
        <v>73.33</v>
      </c>
      <c r="X9" s="4"/>
    </row>
    <row r="10" spans="1:24" ht="59.25" customHeight="1" x14ac:dyDescent="0.2">
      <c r="A10" s="20" t="s">
        <v>0</v>
      </c>
      <c r="B10" s="18" t="s">
        <v>8</v>
      </c>
      <c r="C10" s="9">
        <v>3</v>
      </c>
      <c r="D10" s="9">
        <v>3</v>
      </c>
      <c r="E10" s="10">
        <v>100</v>
      </c>
      <c r="F10" s="9">
        <v>2</v>
      </c>
      <c r="G10" s="9">
        <v>2</v>
      </c>
      <c r="H10" s="10">
        <v>100</v>
      </c>
      <c r="I10" s="12"/>
      <c r="J10" s="12"/>
      <c r="K10" s="13"/>
      <c r="L10" s="12"/>
      <c r="M10" s="12"/>
      <c r="N10" s="13"/>
      <c r="O10" s="12"/>
      <c r="P10" s="12"/>
      <c r="Q10" s="13"/>
      <c r="R10" s="12"/>
      <c r="S10" s="12"/>
      <c r="T10" s="13"/>
      <c r="U10" s="9">
        <f t="shared" si="0"/>
        <v>5</v>
      </c>
      <c r="V10" s="9">
        <f t="shared" si="1"/>
        <v>5</v>
      </c>
      <c r="W10" s="10">
        <v>100</v>
      </c>
    </row>
    <row r="11" spans="1:24" ht="59.25" customHeight="1" x14ac:dyDescent="0.2">
      <c r="A11" s="20" t="s">
        <v>0</v>
      </c>
      <c r="B11" s="18" t="s">
        <v>9</v>
      </c>
      <c r="C11" s="9">
        <v>582</v>
      </c>
      <c r="D11" s="9">
        <v>2</v>
      </c>
      <c r="E11" s="10">
        <v>0.34</v>
      </c>
      <c r="F11" s="9">
        <v>449</v>
      </c>
      <c r="G11" s="9">
        <v>0</v>
      </c>
      <c r="H11" s="10">
        <v>0</v>
      </c>
      <c r="I11" s="12"/>
      <c r="J11" s="12"/>
      <c r="K11" s="13"/>
      <c r="L11" s="12"/>
      <c r="M11" s="12"/>
      <c r="N11" s="13"/>
      <c r="O11" s="12"/>
      <c r="P11" s="12"/>
      <c r="Q11" s="13"/>
      <c r="R11" s="12"/>
      <c r="S11" s="12"/>
      <c r="T11" s="13"/>
      <c r="U11" s="9">
        <f t="shared" si="0"/>
        <v>1031</v>
      </c>
      <c r="V11" s="9">
        <f t="shared" si="1"/>
        <v>2</v>
      </c>
      <c r="W11" s="10">
        <v>0.19</v>
      </c>
    </row>
    <row r="12" spans="1:24" ht="59.25" customHeight="1" x14ac:dyDescent="0.2">
      <c r="A12" s="20" t="s">
        <v>0</v>
      </c>
      <c r="B12" s="18" t="s">
        <v>10</v>
      </c>
      <c r="C12" s="9">
        <v>2764</v>
      </c>
      <c r="D12" s="9">
        <v>1409</v>
      </c>
      <c r="E12" s="10">
        <v>50.97</v>
      </c>
      <c r="F12" s="9">
        <v>1020</v>
      </c>
      <c r="G12" s="9">
        <v>573</v>
      </c>
      <c r="H12" s="10">
        <v>56.18</v>
      </c>
      <c r="I12" s="9">
        <v>303</v>
      </c>
      <c r="J12" s="9">
        <v>113</v>
      </c>
      <c r="K12" s="10">
        <v>37.29</v>
      </c>
      <c r="L12" s="9">
        <v>149</v>
      </c>
      <c r="M12" s="9">
        <v>69</v>
      </c>
      <c r="N12" s="10">
        <v>46.31</v>
      </c>
      <c r="O12" s="9">
        <v>107</v>
      </c>
      <c r="P12" s="9">
        <v>46</v>
      </c>
      <c r="Q12" s="10">
        <v>43</v>
      </c>
      <c r="R12" s="9">
        <v>197</v>
      </c>
      <c r="S12" s="9">
        <v>110</v>
      </c>
      <c r="T12" s="10">
        <v>55.84</v>
      </c>
      <c r="U12" s="9">
        <f t="shared" si="0"/>
        <v>4540</v>
      </c>
      <c r="V12" s="9">
        <f t="shared" si="1"/>
        <v>2320</v>
      </c>
      <c r="W12" s="10">
        <v>51.1</v>
      </c>
    </row>
    <row r="13" spans="1:24" ht="59.25" customHeight="1" x14ac:dyDescent="0.2">
      <c r="A13" s="20" t="s">
        <v>0</v>
      </c>
      <c r="B13" s="18" t="s">
        <v>11</v>
      </c>
      <c r="C13" s="9">
        <v>6</v>
      </c>
      <c r="D13" s="9">
        <v>6</v>
      </c>
      <c r="E13" s="10">
        <v>100</v>
      </c>
      <c r="F13" s="9">
        <v>6</v>
      </c>
      <c r="G13" s="9">
        <v>6</v>
      </c>
      <c r="H13" s="10">
        <v>100</v>
      </c>
      <c r="I13" s="9">
        <v>6</v>
      </c>
      <c r="J13" s="9">
        <v>6</v>
      </c>
      <c r="K13" s="10">
        <v>100</v>
      </c>
      <c r="L13" s="9">
        <v>6</v>
      </c>
      <c r="M13" s="9">
        <v>6</v>
      </c>
      <c r="N13" s="10">
        <v>100</v>
      </c>
      <c r="O13" s="9">
        <v>6</v>
      </c>
      <c r="P13" s="9">
        <v>6</v>
      </c>
      <c r="Q13" s="10">
        <v>100</v>
      </c>
      <c r="R13" s="9">
        <v>6</v>
      </c>
      <c r="S13" s="9">
        <v>6</v>
      </c>
      <c r="T13" s="10">
        <v>100</v>
      </c>
      <c r="U13" s="9">
        <f t="shared" si="0"/>
        <v>36</v>
      </c>
      <c r="V13" s="9">
        <f t="shared" si="1"/>
        <v>36</v>
      </c>
      <c r="W13" s="10">
        <v>100</v>
      </c>
    </row>
    <row r="14" spans="1:24" ht="59.25" customHeight="1" x14ac:dyDescent="0.2">
      <c r="A14" s="20" t="s">
        <v>0</v>
      </c>
      <c r="B14" s="18" t="s">
        <v>12</v>
      </c>
      <c r="C14" s="9">
        <v>57976</v>
      </c>
      <c r="D14" s="9">
        <v>2</v>
      </c>
      <c r="E14" s="10">
        <v>3.49</v>
      </c>
      <c r="F14" s="9">
        <v>62439</v>
      </c>
      <c r="G14" s="9">
        <v>3</v>
      </c>
      <c r="H14" s="10">
        <v>4.8</v>
      </c>
      <c r="I14" s="9">
        <v>24041</v>
      </c>
      <c r="J14" s="9">
        <v>3</v>
      </c>
      <c r="K14" s="10">
        <v>42.47</v>
      </c>
      <c r="L14" s="9">
        <v>32909</v>
      </c>
      <c r="M14" s="9">
        <v>0</v>
      </c>
      <c r="N14" s="10">
        <v>0</v>
      </c>
      <c r="O14" s="9">
        <v>30063</v>
      </c>
      <c r="P14" s="9">
        <v>1</v>
      </c>
      <c r="Q14" s="10">
        <v>3.32</v>
      </c>
      <c r="R14" s="9">
        <v>15897</v>
      </c>
      <c r="S14" s="9">
        <v>0</v>
      </c>
      <c r="T14" s="10">
        <v>0</v>
      </c>
      <c r="U14" s="9">
        <f t="shared" si="0"/>
        <v>223325</v>
      </c>
      <c r="V14" s="9">
        <f t="shared" si="1"/>
        <v>9</v>
      </c>
      <c r="W14" s="10">
        <v>4.03</v>
      </c>
    </row>
    <row r="15" spans="1:24" ht="59.25" customHeight="1" x14ac:dyDescent="0.2">
      <c r="A15" s="20" t="s">
        <v>0</v>
      </c>
      <c r="B15" s="18" t="s">
        <v>63</v>
      </c>
      <c r="C15" s="9">
        <v>2466</v>
      </c>
      <c r="D15" s="9">
        <v>708</v>
      </c>
      <c r="E15" s="10">
        <v>-71.290000000000006</v>
      </c>
      <c r="F15" s="9">
        <v>1302</v>
      </c>
      <c r="G15" s="9">
        <v>691</v>
      </c>
      <c r="H15" s="10">
        <v>-46.93</v>
      </c>
      <c r="I15" s="9">
        <v>833</v>
      </c>
      <c r="J15" s="9">
        <v>291</v>
      </c>
      <c r="K15" s="10">
        <v>-65.069999999999993</v>
      </c>
      <c r="L15" s="9">
        <v>1005</v>
      </c>
      <c r="M15" s="9">
        <v>474</v>
      </c>
      <c r="N15" s="10">
        <v>-52.84</v>
      </c>
      <c r="O15" s="9">
        <v>631</v>
      </c>
      <c r="P15" s="9">
        <v>302</v>
      </c>
      <c r="Q15" s="10">
        <v>-52.14</v>
      </c>
      <c r="R15" s="9">
        <v>532</v>
      </c>
      <c r="S15" s="9">
        <v>218</v>
      </c>
      <c r="T15" s="10">
        <v>-144.04</v>
      </c>
      <c r="U15" s="9">
        <f t="shared" si="0"/>
        <v>6769</v>
      </c>
      <c r="V15" s="9">
        <f t="shared" si="1"/>
        <v>2684</v>
      </c>
      <c r="W15" s="10">
        <v>-60.35</v>
      </c>
    </row>
    <row r="16" spans="1:24" ht="59.25" customHeight="1" x14ac:dyDescent="0.2">
      <c r="A16" s="20" t="s">
        <v>0</v>
      </c>
      <c r="B16" s="18" t="s">
        <v>64</v>
      </c>
      <c r="C16" s="9">
        <v>1097</v>
      </c>
      <c r="D16" s="9">
        <v>271</v>
      </c>
      <c r="E16" s="10">
        <v>-75.3</v>
      </c>
      <c r="F16" s="9">
        <v>605</v>
      </c>
      <c r="G16" s="9">
        <v>389</v>
      </c>
      <c r="H16" s="10">
        <v>-35.700000000000003</v>
      </c>
      <c r="I16" s="9">
        <v>337</v>
      </c>
      <c r="J16" s="9">
        <v>107</v>
      </c>
      <c r="K16" s="10">
        <v>-68.25</v>
      </c>
      <c r="L16" s="9">
        <v>397</v>
      </c>
      <c r="M16" s="9">
        <v>133</v>
      </c>
      <c r="N16" s="10">
        <v>-66.5</v>
      </c>
      <c r="O16" s="9">
        <v>271</v>
      </c>
      <c r="P16" s="9">
        <v>153</v>
      </c>
      <c r="Q16" s="10">
        <v>-43.54</v>
      </c>
      <c r="R16" s="9">
        <v>169</v>
      </c>
      <c r="S16" s="9">
        <v>72</v>
      </c>
      <c r="T16" s="10">
        <v>-134.72</v>
      </c>
      <c r="U16" s="9">
        <f t="shared" si="0"/>
        <v>2876</v>
      </c>
      <c r="V16" s="9">
        <f t="shared" si="1"/>
        <v>1125</v>
      </c>
      <c r="W16" s="10">
        <v>-60.88</v>
      </c>
    </row>
    <row r="17" spans="1:23" ht="59.25" customHeight="1" x14ac:dyDescent="0.2">
      <c r="A17" s="21" t="s">
        <v>0</v>
      </c>
      <c r="B17" s="19" t="s">
        <v>65</v>
      </c>
      <c r="C17" s="9">
        <v>1424</v>
      </c>
      <c r="D17" s="9">
        <v>880</v>
      </c>
      <c r="E17" s="10">
        <v>61.8</v>
      </c>
      <c r="F17" s="9">
        <v>599</v>
      </c>
      <c r="G17" s="9">
        <v>393</v>
      </c>
      <c r="H17" s="10">
        <v>65.61</v>
      </c>
      <c r="I17" s="9">
        <v>537</v>
      </c>
      <c r="J17" s="9">
        <v>278</v>
      </c>
      <c r="K17" s="10">
        <v>51.77</v>
      </c>
      <c r="L17" s="9">
        <v>447</v>
      </c>
      <c r="M17" s="9">
        <v>248</v>
      </c>
      <c r="N17" s="10">
        <v>55.48</v>
      </c>
      <c r="O17" s="9">
        <v>708</v>
      </c>
      <c r="P17" s="9">
        <v>523</v>
      </c>
      <c r="Q17" s="10">
        <v>73.87</v>
      </c>
      <c r="R17" s="9">
        <v>265</v>
      </c>
      <c r="S17" s="9">
        <v>140</v>
      </c>
      <c r="T17" s="10">
        <v>52.83</v>
      </c>
      <c r="U17" s="9">
        <v>3980</v>
      </c>
      <c r="V17" s="9">
        <v>2462</v>
      </c>
      <c r="W17" s="10">
        <v>61.86</v>
      </c>
    </row>
    <row r="18" spans="1:23" ht="59.25" customHeight="1" x14ac:dyDescent="0.2">
      <c r="A18" s="21" t="s">
        <v>0</v>
      </c>
      <c r="B18" s="19" t="s">
        <v>67</v>
      </c>
      <c r="C18" s="9">
        <v>8886</v>
      </c>
      <c r="D18" s="9">
        <v>2457</v>
      </c>
      <c r="E18" s="10">
        <v>27.65</v>
      </c>
      <c r="F18" s="9">
        <v>8394</v>
      </c>
      <c r="G18" s="9">
        <v>3547</v>
      </c>
      <c r="H18" s="10">
        <v>42.26</v>
      </c>
      <c r="I18" s="9">
        <v>3900</v>
      </c>
      <c r="J18" s="9">
        <v>1367</v>
      </c>
      <c r="K18" s="10">
        <v>35.049999999999997</v>
      </c>
      <c r="L18" s="9">
        <v>6147</v>
      </c>
      <c r="M18" s="9">
        <v>1888</v>
      </c>
      <c r="N18" s="10">
        <v>30.71</v>
      </c>
      <c r="O18" s="9">
        <v>4776</v>
      </c>
      <c r="P18" s="9">
        <v>2437</v>
      </c>
      <c r="Q18" s="10">
        <v>51.03</v>
      </c>
      <c r="R18" s="9">
        <v>2939</v>
      </c>
      <c r="S18" s="9">
        <v>1100</v>
      </c>
      <c r="T18" s="10">
        <v>37.43</v>
      </c>
      <c r="U18" s="9">
        <v>35042</v>
      </c>
      <c r="V18" s="9">
        <v>12796</v>
      </c>
      <c r="W18" s="10">
        <v>36.520000000000003</v>
      </c>
    </row>
    <row r="19" spans="1:23" ht="59.25" customHeight="1" x14ac:dyDescent="0.2">
      <c r="A19" s="21" t="s">
        <v>0</v>
      </c>
      <c r="B19" s="19" t="s">
        <v>68</v>
      </c>
      <c r="C19" s="9">
        <v>3519</v>
      </c>
      <c r="D19" s="9">
        <v>950</v>
      </c>
      <c r="E19" s="10">
        <v>27</v>
      </c>
      <c r="F19" s="9">
        <v>3918</v>
      </c>
      <c r="G19" s="9">
        <v>925</v>
      </c>
      <c r="H19" s="10">
        <v>23.61</v>
      </c>
      <c r="I19" s="9">
        <v>1590</v>
      </c>
      <c r="J19" s="9">
        <v>504</v>
      </c>
      <c r="K19" s="10">
        <v>31.7</v>
      </c>
      <c r="L19" s="9">
        <v>2489</v>
      </c>
      <c r="M19" s="9">
        <v>735</v>
      </c>
      <c r="N19" s="10">
        <v>29.53</v>
      </c>
      <c r="O19" s="9">
        <v>1882</v>
      </c>
      <c r="P19" s="9">
        <v>787</v>
      </c>
      <c r="Q19" s="10">
        <v>41.82</v>
      </c>
      <c r="R19" s="9">
        <v>1121</v>
      </c>
      <c r="S19" s="9">
        <v>277</v>
      </c>
      <c r="T19" s="10">
        <v>24.71</v>
      </c>
      <c r="U19" s="9">
        <v>14519</v>
      </c>
      <c r="V19" s="9">
        <v>4178</v>
      </c>
      <c r="W19" s="10">
        <v>28.78</v>
      </c>
    </row>
    <row r="20" spans="1:23" ht="59.25" customHeight="1" x14ac:dyDescent="0.2">
      <c r="A20" s="21" t="s">
        <v>0</v>
      </c>
      <c r="B20" s="19" t="s">
        <v>73</v>
      </c>
      <c r="C20" s="17">
        <v>6348</v>
      </c>
      <c r="D20" s="9">
        <v>0</v>
      </c>
      <c r="E20" s="10">
        <v>0</v>
      </c>
      <c r="F20" s="17">
        <v>7561</v>
      </c>
      <c r="G20" s="9">
        <v>0</v>
      </c>
      <c r="H20" s="10">
        <v>0</v>
      </c>
      <c r="I20" s="17">
        <v>3011</v>
      </c>
      <c r="J20" s="9">
        <v>0</v>
      </c>
      <c r="K20" s="10">
        <v>0</v>
      </c>
      <c r="L20" s="17">
        <v>4254</v>
      </c>
      <c r="M20" s="9">
        <v>0</v>
      </c>
      <c r="N20" s="10">
        <v>0</v>
      </c>
      <c r="O20" s="17">
        <v>4267</v>
      </c>
      <c r="P20" s="9">
        <v>0</v>
      </c>
      <c r="Q20" s="10">
        <v>0</v>
      </c>
      <c r="R20" s="17">
        <v>1501</v>
      </c>
      <c r="S20" s="9">
        <v>0</v>
      </c>
      <c r="T20" s="10">
        <v>0</v>
      </c>
      <c r="U20" s="9">
        <v>26942</v>
      </c>
      <c r="V20" s="9">
        <v>0</v>
      </c>
      <c r="W20" s="10">
        <v>0</v>
      </c>
    </row>
    <row r="21" spans="1:23" ht="59.25" customHeight="1" x14ac:dyDescent="0.2">
      <c r="A21" s="20" t="s">
        <v>47</v>
      </c>
      <c r="B21" s="18" t="s">
        <v>48</v>
      </c>
      <c r="C21" s="9">
        <v>26</v>
      </c>
      <c r="D21" s="9">
        <v>3</v>
      </c>
      <c r="E21" s="10">
        <v>11.53</v>
      </c>
      <c r="F21" s="9">
        <v>4</v>
      </c>
      <c r="G21" s="9">
        <v>0</v>
      </c>
      <c r="H21" s="10">
        <v>0</v>
      </c>
      <c r="I21" s="9">
        <v>1</v>
      </c>
      <c r="J21" s="9">
        <v>0</v>
      </c>
      <c r="K21" s="10">
        <v>0</v>
      </c>
      <c r="L21" s="9">
        <v>4</v>
      </c>
      <c r="M21" s="9">
        <v>1</v>
      </c>
      <c r="N21" s="10">
        <v>25</v>
      </c>
      <c r="O21" s="9">
        <v>3</v>
      </c>
      <c r="P21" s="9">
        <v>1</v>
      </c>
      <c r="Q21" s="10">
        <v>33.33</v>
      </c>
      <c r="R21" s="9">
        <v>1</v>
      </c>
      <c r="S21" s="9">
        <v>0</v>
      </c>
      <c r="T21" s="10">
        <v>0</v>
      </c>
      <c r="U21" s="9">
        <f t="shared" ref="U21:V28" si="2">SUM(C21,F21,I21,L21,O21,R21)</f>
        <v>39</v>
      </c>
      <c r="V21" s="9">
        <f t="shared" si="2"/>
        <v>5</v>
      </c>
      <c r="W21" s="10">
        <v>12.82</v>
      </c>
    </row>
    <row r="22" spans="1:23" ht="59.25" customHeight="1" x14ac:dyDescent="0.2">
      <c r="A22" s="20" t="s">
        <v>39</v>
      </c>
      <c r="B22" s="18" t="s">
        <v>40</v>
      </c>
      <c r="C22" s="9">
        <v>41</v>
      </c>
      <c r="D22" s="9">
        <v>41</v>
      </c>
      <c r="E22" s="10">
        <v>100</v>
      </c>
      <c r="F22" s="9">
        <v>15</v>
      </c>
      <c r="G22" s="9">
        <v>15</v>
      </c>
      <c r="H22" s="10">
        <v>100</v>
      </c>
      <c r="I22" s="9">
        <v>6</v>
      </c>
      <c r="J22" s="9">
        <v>6</v>
      </c>
      <c r="K22" s="10">
        <v>100</v>
      </c>
      <c r="L22" s="9">
        <v>2</v>
      </c>
      <c r="M22" s="9">
        <v>2</v>
      </c>
      <c r="N22" s="10">
        <v>100</v>
      </c>
      <c r="O22" s="9">
        <v>11</v>
      </c>
      <c r="P22" s="9">
        <v>11</v>
      </c>
      <c r="Q22" s="10">
        <v>100</v>
      </c>
      <c r="R22" s="9">
        <v>4</v>
      </c>
      <c r="S22" s="9">
        <v>4</v>
      </c>
      <c r="T22" s="10">
        <v>100</v>
      </c>
      <c r="U22" s="9">
        <f t="shared" si="2"/>
        <v>79</v>
      </c>
      <c r="V22" s="9">
        <f t="shared" si="2"/>
        <v>79</v>
      </c>
      <c r="W22" s="10">
        <f t="shared" ref="W22:W27" si="3">SUM(V22*100/U22)</f>
        <v>100</v>
      </c>
    </row>
    <row r="23" spans="1:23" ht="59.25" customHeight="1" x14ac:dyDescent="0.2">
      <c r="A23" s="20" t="s">
        <v>39</v>
      </c>
      <c r="B23" s="18" t="s">
        <v>41</v>
      </c>
      <c r="C23" s="15">
        <v>80740902.370000005</v>
      </c>
      <c r="D23" s="15">
        <v>34588885.170000002</v>
      </c>
      <c r="E23" s="16">
        <v>42.84</v>
      </c>
      <c r="F23" s="15">
        <v>23846869.510000002</v>
      </c>
      <c r="G23" s="15">
        <v>7214342.7800000003</v>
      </c>
      <c r="H23" s="16">
        <v>30.25</v>
      </c>
      <c r="I23" s="15">
        <v>4186376.64</v>
      </c>
      <c r="J23" s="15">
        <v>2151679.44</v>
      </c>
      <c r="K23" s="16">
        <v>51.4</v>
      </c>
      <c r="L23" s="15">
        <v>6217654.9199999999</v>
      </c>
      <c r="M23" s="15">
        <v>2955827.3</v>
      </c>
      <c r="N23" s="16">
        <v>47.54</v>
      </c>
      <c r="O23" s="15">
        <v>5336695.83</v>
      </c>
      <c r="P23" s="15">
        <v>2754093.31</v>
      </c>
      <c r="Q23" s="16">
        <v>51.61</v>
      </c>
      <c r="R23" s="15">
        <v>4342634.9400000004</v>
      </c>
      <c r="S23" s="15" t="s">
        <v>62</v>
      </c>
      <c r="T23" s="16">
        <v>51.54</v>
      </c>
      <c r="U23" s="15">
        <f t="shared" si="2"/>
        <v>124671134.21000001</v>
      </c>
      <c r="V23" s="15">
        <f t="shared" si="2"/>
        <v>49664828</v>
      </c>
      <c r="W23" s="16">
        <f t="shared" si="3"/>
        <v>39.83666974292781</v>
      </c>
    </row>
    <row r="24" spans="1:23" ht="59.25" customHeight="1" x14ac:dyDescent="0.2">
      <c r="A24" s="20" t="s">
        <v>39</v>
      </c>
      <c r="B24" s="18" t="s">
        <v>42</v>
      </c>
      <c r="C24" s="9">
        <v>158</v>
      </c>
      <c r="D24" s="9">
        <v>153</v>
      </c>
      <c r="E24" s="10">
        <v>96.84</v>
      </c>
      <c r="F24" s="9">
        <v>67</v>
      </c>
      <c r="G24" s="9">
        <v>67</v>
      </c>
      <c r="H24" s="10">
        <v>100</v>
      </c>
      <c r="I24" s="9">
        <v>64</v>
      </c>
      <c r="J24" s="9">
        <v>64</v>
      </c>
      <c r="K24" s="10">
        <v>100</v>
      </c>
      <c r="L24" s="9">
        <v>83</v>
      </c>
      <c r="M24" s="9">
        <v>83</v>
      </c>
      <c r="N24" s="10">
        <v>100</v>
      </c>
      <c r="O24" s="9">
        <v>73</v>
      </c>
      <c r="P24" s="9">
        <v>69</v>
      </c>
      <c r="Q24" s="10">
        <v>94.5</v>
      </c>
      <c r="R24" s="9">
        <v>35</v>
      </c>
      <c r="S24" s="9">
        <v>34</v>
      </c>
      <c r="T24" s="10">
        <v>87.14</v>
      </c>
      <c r="U24" s="9">
        <f t="shared" si="2"/>
        <v>480</v>
      </c>
      <c r="V24" s="9">
        <f t="shared" si="2"/>
        <v>470</v>
      </c>
      <c r="W24" s="10">
        <f t="shared" si="3"/>
        <v>97.916666666666671</v>
      </c>
    </row>
    <row r="25" spans="1:23" ht="59.25" customHeight="1" x14ac:dyDescent="0.2">
      <c r="A25" s="20" t="s">
        <v>39</v>
      </c>
      <c r="B25" s="18" t="s">
        <v>43</v>
      </c>
      <c r="C25" s="9">
        <v>557</v>
      </c>
      <c r="D25" s="9">
        <v>541</v>
      </c>
      <c r="E25" s="10">
        <v>97.13</v>
      </c>
      <c r="F25" s="9">
        <v>159</v>
      </c>
      <c r="G25" s="9">
        <v>187</v>
      </c>
      <c r="H25" s="10">
        <v>98.74</v>
      </c>
      <c r="I25" s="9">
        <v>181</v>
      </c>
      <c r="J25" s="9">
        <v>181</v>
      </c>
      <c r="K25" s="10">
        <v>100</v>
      </c>
      <c r="L25" s="9">
        <v>445</v>
      </c>
      <c r="M25" s="9">
        <v>443</v>
      </c>
      <c r="N25" s="10">
        <v>99.55</v>
      </c>
      <c r="O25" s="9">
        <v>169</v>
      </c>
      <c r="P25" s="9">
        <v>165</v>
      </c>
      <c r="Q25" s="10">
        <v>97.63</v>
      </c>
      <c r="R25" s="9">
        <v>253</v>
      </c>
      <c r="S25" s="9">
        <v>233</v>
      </c>
      <c r="T25" s="10">
        <v>99.15</v>
      </c>
      <c r="U25" s="9">
        <f t="shared" si="2"/>
        <v>1764</v>
      </c>
      <c r="V25" s="9">
        <f t="shared" si="2"/>
        <v>1750</v>
      </c>
      <c r="W25" s="10">
        <f t="shared" si="3"/>
        <v>99.206349206349202</v>
      </c>
    </row>
    <row r="26" spans="1:23" ht="59.25" customHeight="1" x14ac:dyDescent="0.2">
      <c r="A26" s="20" t="s">
        <v>39</v>
      </c>
      <c r="B26" s="18" t="s">
        <v>44</v>
      </c>
      <c r="C26" s="9">
        <v>1</v>
      </c>
      <c r="D26" s="9">
        <v>1</v>
      </c>
      <c r="E26" s="10">
        <v>100</v>
      </c>
      <c r="F26" s="9">
        <v>1</v>
      </c>
      <c r="G26" s="9">
        <v>0</v>
      </c>
      <c r="H26" s="10">
        <v>0</v>
      </c>
      <c r="I26" s="9">
        <v>1</v>
      </c>
      <c r="J26" s="9">
        <v>0</v>
      </c>
      <c r="K26" s="10">
        <v>0</v>
      </c>
      <c r="L26" s="9">
        <v>1</v>
      </c>
      <c r="M26" s="9">
        <v>0</v>
      </c>
      <c r="N26" s="10">
        <v>0</v>
      </c>
      <c r="O26" s="9">
        <v>1</v>
      </c>
      <c r="P26" s="9">
        <v>0</v>
      </c>
      <c r="Q26" s="10">
        <v>0</v>
      </c>
      <c r="R26" s="9">
        <v>1</v>
      </c>
      <c r="S26" s="9">
        <v>0</v>
      </c>
      <c r="T26" s="10">
        <v>0</v>
      </c>
      <c r="U26" s="9">
        <f t="shared" si="2"/>
        <v>6</v>
      </c>
      <c r="V26" s="9">
        <f t="shared" si="2"/>
        <v>1</v>
      </c>
      <c r="W26" s="10">
        <f t="shared" si="3"/>
        <v>16.666666666666668</v>
      </c>
    </row>
    <row r="27" spans="1:23" ht="59.25" customHeight="1" x14ac:dyDescent="0.2">
      <c r="A27" s="20" t="s">
        <v>30</v>
      </c>
      <c r="B27" s="18" t="s">
        <v>31</v>
      </c>
      <c r="C27" s="9">
        <v>416</v>
      </c>
      <c r="D27" s="9">
        <v>377</v>
      </c>
      <c r="E27" s="10">
        <v>90.63</v>
      </c>
      <c r="F27" s="9">
        <v>257</v>
      </c>
      <c r="G27" s="9">
        <v>231</v>
      </c>
      <c r="H27" s="10">
        <v>89.88</v>
      </c>
      <c r="I27" s="9">
        <v>34</v>
      </c>
      <c r="J27" s="9">
        <v>31</v>
      </c>
      <c r="K27" s="10">
        <v>91.18</v>
      </c>
      <c r="L27" s="9">
        <v>32</v>
      </c>
      <c r="M27" s="9">
        <v>22</v>
      </c>
      <c r="N27" s="10">
        <v>68.75</v>
      </c>
      <c r="O27" s="9">
        <v>160</v>
      </c>
      <c r="P27" s="9">
        <v>125</v>
      </c>
      <c r="Q27" s="10">
        <v>78.13</v>
      </c>
      <c r="R27" s="9">
        <v>111</v>
      </c>
      <c r="S27" s="9">
        <v>91</v>
      </c>
      <c r="T27" s="10">
        <v>81.98</v>
      </c>
      <c r="U27" s="9">
        <f t="shared" si="2"/>
        <v>1010</v>
      </c>
      <c r="V27" s="9">
        <f t="shared" si="2"/>
        <v>877</v>
      </c>
      <c r="W27" s="10">
        <f t="shared" si="3"/>
        <v>86.831683168316829</v>
      </c>
    </row>
    <row r="28" spans="1:23" ht="59.25" customHeight="1" x14ac:dyDescent="0.2">
      <c r="A28" s="20" t="s">
        <v>28</v>
      </c>
      <c r="B28" s="18" t="s">
        <v>29</v>
      </c>
      <c r="C28" s="9">
        <v>0</v>
      </c>
      <c r="D28" s="9">
        <v>0</v>
      </c>
      <c r="E28" s="10">
        <v>0</v>
      </c>
      <c r="F28" s="9">
        <v>0</v>
      </c>
      <c r="G28" s="9">
        <v>0</v>
      </c>
      <c r="H28" s="10">
        <v>0</v>
      </c>
      <c r="I28" s="9">
        <v>0</v>
      </c>
      <c r="J28" s="9">
        <v>0</v>
      </c>
      <c r="K28" s="10">
        <v>0</v>
      </c>
      <c r="L28" s="9">
        <v>0</v>
      </c>
      <c r="M28" s="9">
        <v>0</v>
      </c>
      <c r="N28" s="10">
        <v>0</v>
      </c>
      <c r="O28" s="9">
        <v>0</v>
      </c>
      <c r="P28" s="9">
        <v>0</v>
      </c>
      <c r="Q28" s="10">
        <v>0</v>
      </c>
      <c r="R28" s="9">
        <v>0</v>
      </c>
      <c r="S28" s="9">
        <v>0</v>
      </c>
      <c r="T28" s="10">
        <v>0</v>
      </c>
      <c r="U28" s="9">
        <f t="shared" si="2"/>
        <v>0</v>
      </c>
      <c r="V28" s="9">
        <f t="shared" si="2"/>
        <v>0</v>
      </c>
      <c r="W28" s="10">
        <v>0</v>
      </c>
    </row>
    <row r="29" spans="1:23" ht="59.25" customHeight="1" x14ac:dyDescent="0.2">
      <c r="A29" s="20" t="s">
        <v>49</v>
      </c>
      <c r="B29" s="18" t="s">
        <v>50</v>
      </c>
      <c r="C29" s="12"/>
      <c r="D29" s="12"/>
      <c r="E29" s="13"/>
      <c r="F29" s="12"/>
      <c r="G29" s="12"/>
      <c r="H29" s="13"/>
      <c r="I29" s="12"/>
      <c r="J29" s="12"/>
      <c r="K29" s="13"/>
      <c r="L29" s="12"/>
      <c r="M29" s="12"/>
      <c r="N29" s="13"/>
      <c r="O29" s="12"/>
      <c r="P29" s="12"/>
      <c r="Q29" s="13"/>
      <c r="R29" s="12"/>
      <c r="S29" s="12"/>
      <c r="T29" s="13"/>
      <c r="U29" s="9">
        <v>1</v>
      </c>
      <c r="V29" s="9">
        <v>1</v>
      </c>
      <c r="W29" s="10">
        <v>100</v>
      </c>
    </row>
    <row r="30" spans="1:23" ht="59.25" customHeight="1" x14ac:dyDescent="0.2">
      <c r="A30" s="20" t="s">
        <v>49</v>
      </c>
      <c r="B30" s="18" t="s">
        <v>51</v>
      </c>
      <c r="C30" s="12"/>
      <c r="D30" s="12"/>
      <c r="E30" s="13"/>
      <c r="F30" s="12"/>
      <c r="G30" s="12"/>
      <c r="H30" s="13"/>
      <c r="I30" s="12"/>
      <c r="J30" s="12"/>
      <c r="K30" s="13"/>
      <c r="L30" s="12"/>
      <c r="M30" s="12"/>
      <c r="N30" s="13"/>
      <c r="O30" s="12"/>
      <c r="P30" s="12"/>
      <c r="Q30" s="13"/>
      <c r="R30" s="12"/>
      <c r="S30" s="12"/>
      <c r="T30" s="13"/>
      <c r="U30" s="9">
        <v>13</v>
      </c>
      <c r="V30" s="9">
        <v>13</v>
      </c>
      <c r="W30" s="10">
        <v>100</v>
      </c>
    </row>
    <row r="31" spans="1:23" ht="59.25" customHeight="1" x14ac:dyDescent="0.2">
      <c r="A31" s="20" t="s">
        <v>26</v>
      </c>
      <c r="B31" s="18" t="s">
        <v>27</v>
      </c>
      <c r="C31" s="9">
        <v>1</v>
      </c>
      <c r="D31" s="9">
        <v>0</v>
      </c>
      <c r="E31" s="10">
        <v>0</v>
      </c>
      <c r="F31" s="9">
        <v>1</v>
      </c>
      <c r="G31" s="9">
        <v>1</v>
      </c>
      <c r="H31" s="10">
        <v>100</v>
      </c>
      <c r="I31" s="9">
        <v>1</v>
      </c>
      <c r="J31" s="9">
        <v>0</v>
      </c>
      <c r="K31" s="10">
        <v>0</v>
      </c>
      <c r="L31" s="9">
        <v>1</v>
      </c>
      <c r="M31" s="9">
        <v>0</v>
      </c>
      <c r="N31" s="10">
        <v>0</v>
      </c>
      <c r="O31" s="9">
        <v>1</v>
      </c>
      <c r="P31" s="9">
        <v>0</v>
      </c>
      <c r="Q31" s="10">
        <v>0</v>
      </c>
      <c r="R31" s="9">
        <v>1</v>
      </c>
      <c r="S31" s="9">
        <v>0</v>
      </c>
      <c r="T31" s="10">
        <v>0</v>
      </c>
      <c r="U31" s="9">
        <f>SUM(C31,F31,I31,L31,O31,R31)</f>
        <v>6</v>
      </c>
      <c r="V31" s="9">
        <f>SUM(D31,G31,J31,M31,P31,S31)</f>
        <v>1</v>
      </c>
      <c r="W31" s="10">
        <f>SUM(V31*100/U31)</f>
        <v>16.666666666666668</v>
      </c>
    </row>
    <row r="32" spans="1:23" ht="59.25" customHeight="1" x14ac:dyDescent="0.2">
      <c r="A32" s="20" t="s">
        <v>45</v>
      </c>
      <c r="B32" s="18" t="s">
        <v>46</v>
      </c>
      <c r="C32" s="9">
        <v>0</v>
      </c>
      <c r="D32" s="9">
        <v>0</v>
      </c>
      <c r="E32" s="10">
        <v>0</v>
      </c>
      <c r="F32" s="9">
        <v>0</v>
      </c>
      <c r="G32" s="9">
        <v>0</v>
      </c>
      <c r="H32" s="10">
        <v>0</v>
      </c>
      <c r="I32" s="9">
        <v>0</v>
      </c>
      <c r="J32" s="9">
        <v>0</v>
      </c>
      <c r="K32" s="10">
        <v>0</v>
      </c>
      <c r="L32" s="9">
        <v>0</v>
      </c>
      <c r="M32" s="9">
        <v>0</v>
      </c>
      <c r="N32" s="10">
        <v>0</v>
      </c>
      <c r="O32" s="9">
        <v>0</v>
      </c>
      <c r="P32" s="9">
        <v>0</v>
      </c>
      <c r="Q32" s="10">
        <v>0</v>
      </c>
      <c r="R32" s="9">
        <v>0</v>
      </c>
      <c r="S32" s="9">
        <v>0</v>
      </c>
      <c r="T32" s="10">
        <v>0</v>
      </c>
      <c r="U32" s="9">
        <f>SUM(C32,F32,I32,L32,O32,R32)</f>
        <v>0</v>
      </c>
      <c r="V32" s="9">
        <f>SUM(D32,G32,J32,M32,P32,S32)</f>
        <v>0</v>
      </c>
      <c r="W32" s="10">
        <v>0</v>
      </c>
    </row>
    <row r="33" spans="1:23" ht="59.25" customHeight="1" x14ac:dyDescent="0.2">
      <c r="A33" s="20" t="s">
        <v>22</v>
      </c>
      <c r="B33" s="18" t="s">
        <v>23</v>
      </c>
      <c r="C33" s="12"/>
      <c r="D33" s="12"/>
      <c r="E33" s="13"/>
      <c r="F33" s="12"/>
      <c r="G33" s="12"/>
      <c r="H33" s="13"/>
      <c r="I33" s="12"/>
      <c r="J33" s="12"/>
      <c r="K33" s="13"/>
      <c r="L33" s="12"/>
      <c r="M33" s="12"/>
      <c r="N33" s="13"/>
      <c r="O33" s="12"/>
      <c r="P33" s="12"/>
      <c r="Q33" s="13"/>
      <c r="R33" s="12"/>
      <c r="S33" s="12"/>
      <c r="T33" s="13"/>
      <c r="U33" s="9">
        <v>1</v>
      </c>
      <c r="V33" s="9">
        <v>1</v>
      </c>
      <c r="W33" s="10">
        <f>SUM(V33*100/U33)</f>
        <v>100</v>
      </c>
    </row>
    <row r="34" spans="1:23" ht="59.25" customHeight="1" x14ac:dyDescent="0.2">
      <c r="A34" s="20" t="s">
        <v>22</v>
      </c>
      <c r="B34" s="18" t="s">
        <v>24</v>
      </c>
      <c r="C34" s="9">
        <v>399</v>
      </c>
      <c r="D34" s="9">
        <v>97</v>
      </c>
      <c r="E34" s="10">
        <v>24.31</v>
      </c>
      <c r="F34" s="9">
        <v>169</v>
      </c>
      <c r="G34" s="9">
        <v>41</v>
      </c>
      <c r="H34" s="10">
        <v>24.26</v>
      </c>
      <c r="I34" s="9">
        <v>52</v>
      </c>
      <c r="J34" s="9">
        <v>26</v>
      </c>
      <c r="K34" s="10">
        <v>50</v>
      </c>
      <c r="L34" s="9">
        <v>86</v>
      </c>
      <c r="M34" s="9">
        <v>57</v>
      </c>
      <c r="N34" s="10">
        <v>66.28</v>
      </c>
      <c r="O34" s="9">
        <v>61</v>
      </c>
      <c r="P34" s="9">
        <v>39</v>
      </c>
      <c r="Q34" s="10">
        <v>63.93</v>
      </c>
      <c r="R34" s="9">
        <v>37</v>
      </c>
      <c r="S34" s="9">
        <v>21</v>
      </c>
      <c r="T34" s="10">
        <v>56.76</v>
      </c>
      <c r="U34" s="9">
        <f t="shared" ref="U34:V41" si="4">SUM(C34,F34,I34,L34,O34,R34)</f>
        <v>804</v>
      </c>
      <c r="V34" s="9">
        <f t="shared" si="4"/>
        <v>281</v>
      </c>
      <c r="W34" s="10">
        <f>SUM(V34*100/U34)</f>
        <v>34.950248756218905</v>
      </c>
    </row>
    <row r="35" spans="1:23" ht="59.25" customHeight="1" x14ac:dyDescent="0.2">
      <c r="A35" s="20" t="s">
        <v>22</v>
      </c>
      <c r="B35" s="18" t="s">
        <v>25</v>
      </c>
      <c r="C35" s="9">
        <v>0</v>
      </c>
      <c r="D35" s="9">
        <v>0</v>
      </c>
      <c r="E35" s="14">
        <v>0</v>
      </c>
      <c r="F35" s="9">
        <v>0</v>
      </c>
      <c r="G35" s="9">
        <v>0</v>
      </c>
      <c r="H35" s="14">
        <v>0</v>
      </c>
      <c r="I35" s="9">
        <v>0</v>
      </c>
      <c r="J35" s="9">
        <v>0</v>
      </c>
      <c r="K35" s="14">
        <v>0</v>
      </c>
      <c r="L35" s="9">
        <v>0</v>
      </c>
      <c r="M35" s="9">
        <v>0</v>
      </c>
      <c r="N35" s="14">
        <v>0</v>
      </c>
      <c r="O35" s="9">
        <v>0</v>
      </c>
      <c r="P35" s="9">
        <v>0</v>
      </c>
      <c r="Q35" s="14">
        <v>0</v>
      </c>
      <c r="R35" s="9">
        <v>0</v>
      </c>
      <c r="S35" s="9">
        <v>0</v>
      </c>
      <c r="T35" s="14">
        <v>0</v>
      </c>
      <c r="U35" s="9">
        <f t="shared" si="4"/>
        <v>0</v>
      </c>
      <c r="V35" s="9">
        <f t="shared" si="4"/>
        <v>0</v>
      </c>
      <c r="W35" s="10">
        <v>0</v>
      </c>
    </row>
    <row r="36" spans="1:23" ht="59.25" customHeight="1" x14ac:dyDescent="0.2">
      <c r="A36" s="20" t="s">
        <v>32</v>
      </c>
      <c r="B36" s="18" t="s">
        <v>33</v>
      </c>
      <c r="C36" s="9">
        <v>9</v>
      </c>
      <c r="D36" s="9">
        <v>9</v>
      </c>
      <c r="E36" s="10">
        <v>100</v>
      </c>
      <c r="F36" s="9">
        <v>10</v>
      </c>
      <c r="G36" s="9">
        <v>10</v>
      </c>
      <c r="H36" s="10">
        <v>100</v>
      </c>
      <c r="I36" s="9">
        <v>6</v>
      </c>
      <c r="J36" s="9">
        <v>6</v>
      </c>
      <c r="K36" s="10">
        <v>100</v>
      </c>
      <c r="L36" s="9">
        <v>7</v>
      </c>
      <c r="M36" s="9">
        <v>7</v>
      </c>
      <c r="N36" s="10">
        <v>100</v>
      </c>
      <c r="O36" s="9">
        <v>5</v>
      </c>
      <c r="P36" s="9">
        <v>5</v>
      </c>
      <c r="Q36" s="10">
        <v>100</v>
      </c>
      <c r="R36" s="9">
        <v>3</v>
      </c>
      <c r="S36" s="9">
        <v>3</v>
      </c>
      <c r="T36" s="10">
        <v>100</v>
      </c>
      <c r="U36" s="9">
        <f t="shared" si="4"/>
        <v>40</v>
      </c>
      <c r="V36" s="9">
        <f t="shared" si="4"/>
        <v>40</v>
      </c>
      <c r="W36" s="10">
        <f t="shared" ref="W36:W41" si="5">SUM(V36*100/U36)</f>
        <v>100</v>
      </c>
    </row>
    <row r="37" spans="1:23" ht="59.25" customHeight="1" x14ac:dyDescent="0.2">
      <c r="A37" s="20" t="s">
        <v>32</v>
      </c>
      <c r="B37" s="18" t="s">
        <v>34</v>
      </c>
      <c r="C37" s="9">
        <v>97</v>
      </c>
      <c r="D37" s="9">
        <v>0</v>
      </c>
      <c r="E37" s="10">
        <v>0</v>
      </c>
      <c r="F37" s="9">
        <v>110</v>
      </c>
      <c r="G37" s="9">
        <v>0</v>
      </c>
      <c r="H37" s="10">
        <v>0</v>
      </c>
      <c r="I37" s="9">
        <v>74</v>
      </c>
      <c r="J37" s="9">
        <v>0</v>
      </c>
      <c r="K37" s="10">
        <v>0</v>
      </c>
      <c r="L37" s="9">
        <v>71</v>
      </c>
      <c r="M37" s="9">
        <v>0</v>
      </c>
      <c r="N37" s="10">
        <v>0</v>
      </c>
      <c r="O37" s="9">
        <v>88</v>
      </c>
      <c r="P37" s="9">
        <v>0</v>
      </c>
      <c r="Q37" s="10">
        <v>0</v>
      </c>
      <c r="R37" s="9">
        <v>50</v>
      </c>
      <c r="S37" s="9">
        <v>0</v>
      </c>
      <c r="T37" s="10">
        <v>0</v>
      </c>
      <c r="U37" s="9">
        <f t="shared" si="4"/>
        <v>490</v>
      </c>
      <c r="V37" s="9">
        <f t="shared" si="4"/>
        <v>0</v>
      </c>
      <c r="W37" s="10">
        <f t="shared" si="5"/>
        <v>0</v>
      </c>
    </row>
    <row r="38" spans="1:23" ht="59.25" customHeight="1" x14ac:dyDescent="0.2">
      <c r="A38" s="20" t="s">
        <v>32</v>
      </c>
      <c r="B38" s="18" t="s">
        <v>35</v>
      </c>
      <c r="C38" s="11">
        <v>3</v>
      </c>
      <c r="D38" s="11">
        <v>1</v>
      </c>
      <c r="E38" s="10">
        <v>3.33</v>
      </c>
      <c r="F38" s="11">
        <v>3</v>
      </c>
      <c r="G38" s="11">
        <v>1</v>
      </c>
      <c r="H38" s="10">
        <v>3.33</v>
      </c>
      <c r="I38" s="11"/>
      <c r="J38" s="11"/>
      <c r="K38" s="10"/>
      <c r="L38" s="11">
        <v>1</v>
      </c>
      <c r="M38" s="11">
        <v>1</v>
      </c>
      <c r="N38" s="10">
        <v>100</v>
      </c>
      <c r="O38" s="11"/>
      <c r="P38" s="11"/>
      <c r="Q38" s="10"/>
      <c r="R38" s="11"/>
      <c r="S38" s="11"/>
      <c r="T38" s="10"/>
      <c r="U38" s="11">
        <f t="shared" si="4"/>
        <v>7</v>
      </c>
      <c r="V38" s="11">
        <f t="shared" si="4"/>
        <v>3</v>
      </c>
      <c r="W38" s="10">
        <f t="shared" si="5"/>
        <v>42.857142857142854</v>
      </c>
    </row>
    <row r="39" spans="1:23" ht="59.25" customHeight="1" x14ac:dyDescent="0.2">
      <c r="A39" s="20" t="s">
        <v>32</v>
      </c>
      <c r="B39" s="18" t="s">
        <v>36</v>
      </c>
      <c r="C39" s="9">
        <v>1</v>
      </c>
      <c r="D39" s="9">
        <v>1</v>
      </c>
      <c r="E39" s="10">
        <v>100</v>
      </c>
      <c r="F39" s="9">
        <v>1</v>
      </c>
      <c r="G39" s="9">
        <v>1</v>
      </c>
      <c r="H39" s="10">
        <v>100</v>
      </c>
      <c r="I39" s="9">
        <v>1</v>
      </c>
      <c r="J39" s="9">
        <v>0</v>
      </c>
      <c r="K39" s="10">
        <v>0</v>
      </c>
      <c r="L39" s="9">
        <v>1</v>
      </c>
      <c r="M39" s="9">
        <v>0</v>
      </c>
      <c r="N39" s="10">
        <v>0</v>
      </c>
      <c r="O39" s="9">
        <v>1</v>
      </c>
      <c r="P39" s="9">
        <v>0</v>
      </c>
      <c r="Q39" s="10">
        <v>0</v>
      </c>
      <c r="R39" s="9">
        <v>1</v>
      </c>
      <c r="S39" s="9">
        <v>1</v>
      </c>
      <c r="T39" s="10">
        <v>100</v>
      </c>
      <c r="U39" s="9">
        <f t="shared" si="4"/>
        <v>6</v>
      </c>
      <c r="V39" s="9">
        <f t="shared" si="4"/>
        <v>3</v>
      </c>
      <c r="W39" s="10">
        <f t="shared" si="5"/>
        <v>50</v>
      </c>
    </row>
    <row r="40" spans="1:23" ht="59.25" customHeight="1" x14ac:dyDescent="0.2">
      <c r="A40" s="20" t="s">
        <v>32</v>
      </c>
      <c r="B40" s="18" t="s">
        <v>37</v>
      </c>
      <c r="C40" s="9">
        <v>1</v>
      </c>
      <c r="D40" s="9">
        <v>1</v>
      </c>
      <c r="E40" s="10">
        <v>100</v>
      </c>
      <c r="F40" s="9">
        <v>2</v>
      </c>
      <c r="G40" s="9">
        <v>2</v>
      </c>
      <c r="H40" s="10">
        <v>100</v>
      </c>
      <c r="I40" s="9">
        <v>1</v>
      </c>
      <c r="J40" s="9">
        <v>1</v>
      </c>
      <c r="K40" s="10">
        <v>100</v>
      </c>
      <c r="L40" s="9">
        <v>1</v>
      </c>
      <c r="M40" s="9">
        <v>1</v>
      </c>
      <c r="N40" s="10">
        <v>100</v>
      </c>
      <c r="O40" s="9">
        <v>1</v>
      </c>
      <c r="P40" s="9">
        <v>1</v>
      </c>
      <c r="Q40" s="10">
        <v>100</v>
      </c>
      <c r="R40" s="9">
        <v>1</v>
      </c>
      <c r="S40" s="9">
        <v>1</v>
      </c>
      <c r="T40" s="10">
        <v>100</v>
      </c>
      <c r="U40" s="9">
        <f t="shared" si="4"/>
        <v>7</v>
      </c>
      <c r="V40" s="9">
        <f t="shared" si="4"/>
        <v>7</v>
      </c>
      <c r="W40" s="10">
        <f t="shared" si="5"/>
        <v>100</v>
      </c>
    </row>
    <row r="41" spans="1:23" ht="59.25" customHeight="1" x14ac:dyDescent="0.2">
      <c r="A41" s="20" t="s">
        <v>32</v>
      </c>
      <c r="B41" s="18" t="s">
        <v>38</v>
      </c>
      <c r="C41" s="11">
        <v>2</v>
      </c>
      <c r="D41" s="11">
        <v>1</v>
      </c>
      <c r="E41" s="10">
        <v>100</v>
      </c>
      <c r="F41" s="11">
        <v>2</v>
      </c>
      <c r="G41" s="11">
        <v>3</v>
      </c>
      <c r="H41" s="10">
        <v>100</v>
      </c>
      <c r="I41" s="11">
        <v>2</v>
      </c>
      <c r="J41" s="11">
        <v>3</v>
      </c>
      <c r="K41" s="10">
        <v>100</v>
      </c>
      <c r="L41" s="11">
        <v>2</v>
      </c>
      <c r="M41" s="11">
        <v>2</v>
      </c>
      <c r="N41" s="10">
        <v>100</v>
      </c>
      <c r="O41" s="11">
        <v>2</v>
      </c>
      <c r="P41" s="11">
        <v>4</v>
      </c>
      <c r="Q41" s="10">
        <v>100</v>
      </c>
      <c r="R41" s="11">
        <v>2</v>
      </c>
      <c r="S41" s="11">
        <v>3</v>
      </c>
      <c r="T41" s="10">
        <v>100</v>
      </c>
      <c r="U41" s="9">
        <f t="shared" si="4"/>
        <v>12</v>
      </c>
      <c r="V41" s="9">
        <f t="shared" si="4"/>
        <v>16</v>
      </c>
      <c r="W41" s="10">
        <f t="shared" si="5"/>
        <v>133.33333333333334</v>
      </c>
    </row>
    <row r="42" spans="1:23" ht="59.25" customHeight="1" x14ac:dyDescent="0.2">
      <c r="A42" s="21" t="s">
        <v>74</v>
      </c>
      <c r="B42" s="19" t="s">
        <v>66</v>
      </c>
      <c r="C42" s="9">
        <v>100056</v>
      </c>
      <c r="D42" s="9">
        <v>24301</v>
      </c>
      <c r="E42" s="10">
        <v>24.287399056528344</v>
      </c>
      <c r="F42" s="9">
        <v>78820</v>
      </c>
      <c r="G42" s="9">
        <v>18898</v>
      </c>
      <c r="H42" s="10">
        <v>23.97614818573966</v>
      </c>
      <c r="I42" s="9">
        <v>23461</v>
      </c>
      <c r="J42" s="9">
        <v>6783</v>
      </c>
      <c r="K42" s="10">
        <v>28.911811090746344</v>
      </c>
      <c r="L42" s="9">
        <v>33193</v>
      </c>
      <c r="M42" s="9">
        <v>8803</v>
      </c>
      <c r="N42" s="10">
        <v>26.520651944687131</v>
      </c>
      <c r="O42" s="9">
        <v>29406</v>
      </c>
      <c r="P42" s="9">
        <v>7089</v>
      </c>
      <c r="Q42" s="10">
        <v>24.107325035706999</v>
      </c>
      <c r="R42" s="9">
        <v>22298</v>
      </c>
      <c r="S42" s="9">
        <v>6426</v>
      </c>
      <c r="T42" s="10">
        <v>28.818728137052652</v>
      </c>
      <c r="U42" s="9">
        <v>287234</v>
      </c>
      <c r="V42" s="9">
        <v>72300</v>
      </c>
      <c r="W42" s="10">
        <v>25.17</v>
      </c>
    </row>
    <row r="43" spans="1:23" ht="59.25" customHeight="1" x14ac:dyDescent="0.2">
      <c r="A43" s="20" t="s">
        <v>17</v>
      </c>
      <c r="B43" s="18" t="s">
        <v>18</v>
      </c>
      <c r="C43" s="9">
        <v>545</v>
      </c>
      <c r="D43" s="9">
        <v>1</v>
      </c>
      <c r="E43" s="10">
        <v>183.19</v>
      </c>
      <c r="F43" s="9">
        <v>248</v>
      </c>
      <c r="G43" s="9">
        <v>0</v>
      </c>
      <c r="H43" s="10">
        <v>0</v>
      </c>
      <c r="I43" s="9">
        <v>11</v>
      </c>
      <c r="J43" s="9">
        <v>0</v>
      </c>
      <c r="K43" s="10">
        <v>0</v>
      </c>
      <c r="L43" s="9">
        <v>6</v>
      </c>
      <c r="M43" s="9">
        <v>0</v>
      </c>
      <c r="N43" s="10">
        <v>0</v>
      </c>
      <c r="O43" s="9">
        <v>24</v>
      </c>
      <c r="P43" s="9">
        <v>0</v>
      </c>
      <c r="Q43" s="10">
        <v>0</v>
      </c>
      <c r="R43" s="9">
        <v>6</v>
      </c>
      <c r="S43" s="9">
        <v>0</v>
      </c>
      <c r="T43" s="10">
        <v>0</v>
      </c>
      <c r="U43" s="9">
        <f t="shared" ref="U43:V46" si="6">SUM(C43,F43,I43,L43,O43,R43)</f>
        <v>840</v>
      </c>
      <c r="V43" s="9">
        <f t="shared" si="6"/>
        <v>1</v>
      </c>
      <c r="W43" s="10">
        <v>119.05</v>
      </c>
    </row>
    <row r="44" spans="1:23" ht="59.25" customHeight="1" x14ac:dyDescent="0.2">
      <c r="A44" s="20" t="s">
        <v>17</v>
      </c>
      <c r="B44" s="18" t="s">
        <v>19</v>
      </c>
      <c r="C44" s="9">
        <v>645</v>
      </c>
      <c r="D44" s="9">
        <v>0</v>
      </c>
      <c r="E44" s="10">
        <v>0</v>
      </c>
      <c r="F44" s="9">
        <v>310</v>
      </c>
      <c r="G44" s="9">
        <v>3</v>
      </c>
      <c r="H44" s="10">
        <v>9.9700000000000006</v>
      </c>
      <c r="I44" s="9">
        <v>14</v>
      </c>
      <c r="J44" s="9">
        <v>0</v>
      </c>
      <c r="K44" s="10">
        <v>0</v>
      </c>
      <c r="L44" s="9">
        <v>10</v>
      </c>
      <c r="M44" s="9">
        <v>0</v>
      </c>
      <c r="N44" s="10">
        <v>0</v>
      </c>
      <c r="O44" s="9">
        <v>24</v>
      </c>
      <c r="P44" s="9">
        <v>0</v>
      </c>
      <c r="Q44" s="10">
        <v>0</v>
      </c>
      <c r="R44" s="9">
        <v>7</v>
      </c>
      <c r="S44" s="9">
        <v>0</v>
      </c>
      <c r="T44" s="10">
        <v>0</v>
      </c>
      <c r="U44" s="9">
        <f t="shared" si="6"/>
        <v>1010</v>
      </c>
      <c r="V44" s="9">
        <f t="shared" si="6"/>
        <v>3</v>
      </c>
      <c r="W44" s="10">
        <v>2.97</v>
      </c>
    </row>
    <row r="45" spans="1:23" ht="59.25" customHeight="1" x14ac:dyDescent="0.2">
      <c r="A45" s="20" t="s">
        <v>17</v>
      </c>
      <c r="B45" s="18" t="s">
        <v>20</v>
      </c>
      <c r="C45" s="11">
        <v>8</v>
      </c>
      <c r="D45" s="11">
        <v>8</v>
      </c>
      <c r="E45" s="10">
        <v>100</v>
      </c>
      <c r="F45" s="11">
        <v>2</v>
      </c>
      <c r="G45" s="11">
        <v>2</v>
      </c>
      <c r="H45" s="10">
        <v>100</v>
      </c>
      <c r="I45" s="11">
        <v>3</v>
      </c>
      <c r="J45" s="11">
        <v>3</v>
      </c>
      <c r="K45" s="10">
        <v>100</v>
      </c>
      <c r="L45" s="11">
        <v>16</v>
      </c>
      <c r="M45" s="11">
        <v>17</v>
      </c>
      <c r="N45" s="10">
        <v>94.12</v>
      </c>
      <c r="O45" s="11">
        <v>1</v>
      </c>
      <c r="P45" s="11">
        <v>1</v>
      </c>
      <c r="Q45" s="10">
        <v>100</v>
      </c>
      <c r="R45" s="11">
        <v>4</v>
      </c>
      <c r="S45" s="11">
        <v>5</v>
      </c>
      <c r="T45" s="10">
        <v>80</v>
      </c>
      <c r="U45" s="11">
        <f t="shared" si="6"/>
        <v>34</v>
      </c>
      <c r="V45" s="11">
        <f t="shared" si="6"/>
        <v>36</v>
      </c>
      <c r="W45" s="10">
        <f>SUM(V45*100/U45)</f>
        <v>105.88235294117646</v>
      </c>
    </row>
    <row r="46" spans="1:23" ht="59.25" customHeight="1" x14ac:dyDescent="0.2">
      <c r="A46" s="20" t="s">
        <v>17</v>
      </c>
      <c r="B46" s="18" t="s">
        <v>21</v>
      </c>
      <c r="C46" s="9">
        <v>43023</v>
      </c>
      <c r="D46" s="9">
        <v>2</v>
      </c>
      <c r="E46" s="10">
        <v>4.6399999999999997</v>
      </c>
      <c r="F46" s="9">
        <v>41801</v>
      </c>
      <c r="G46" s="9">
        <v>2</v>
      </c>
      <c r="H46" s="10">
        <v>3.86</v>
      </c>
      <c r="I46" s="9">
        <v>20780</v>
      </c>
      <c r="J46" s="9">
        <v>1</v>
      </c>
      <c r="K46" s="10">
        <v>4.8099999999999996</v>
      </c>
      <c r="L46" s="9">
        <v>29411</v>
      </c>
      <c r="M46" s="9">
        <v>0</v>
      </c>
      <c r="N46" s="10">
        <v>0</v>
      </c>
      <c r="O46" s="9">
        <v>26904</v>
      </c>
      <c r="P46" s="9">
        <v>1</v>
      </c>
      <c r="Q46" s="10">
        <v>3.71</v>
      </c>
      <c r="R46" s="9">
        <v>12571</v>
      </c>
      <c r="S46" s="9">
        <v>0</v>
      </c>
      <c r="T46" s="10">
        <v>0</v>
      </c>
      <c r="U46" s="9">
        <f t="shared" si="6"/>
        <v>174490</v>
      </c>
      <c r="V46" s="9">
        <f t="shared" si="6"/>
        <v>6</v>
      </c>
      <c r="W46" s="10">
        <v>3.43</v>
      </c>
    </row>
    <row r="47" spans="1:23" ht="59.25" customHeight="1" x14ac:dyDescent="0.2">
      <c r="A47" s="21" t="s">
        <v>17</v>
      </c>
      <c r="B47" s="19" t="s">
        <v>69</v>
      </c>
      <c r="C47" s="9">
        <v>6946</v>
      </c>
      <c r="D47" s="9">
        <v>4886</v>
      </c>
      <c r="E47" s="10">
        <v>70.34</v>
      </c>
      <c r="F47" s="9">
        <v>4428</v>
      </c>
      <c r="G47" s="9">
        <v>3000</v>
      </c>
      <c r="H47" s="10">
        <v>67.75</v>
      </c>
      <c r="I47" s="9">
        <v>1400</v>
      </c>
      <c r="J47" s="9">
        <v>855</v>
      </c>
      <c r="K47" s="10">
        <v>61.07</v>
      </c>
      <c r="L47" s="9">
        <v>1762</v>
      </c>
      <c r="M47" s="9">
        <v>1134</v>
      </c>
      <c r="N47" s="10">
        <v>64.36</v>
      </c>
      <c r="O47" s="9">
        <v>2074</v>
      </c>
      <c r="P47" s="9">
        <v>1349</v>
      </c>
      <c r="Q47" s="10">
        <v>65.040000000000006</v>
      </c>
      <c r="R47" s="9">
        <v>1392</v>
      </c>
      <c r="S47" s="9">
        <v>861</v>
      </c>
      <c r="T47" s="10">
        <v>61.85</v>
      </c>
      <c r="U47" s="17">
        <v>18002</v>
      </c>
      <c r="V47" s="17">
        <v>12085</v>
      </c>
      <c r="W47" s="10">
        <v>67.13</v>
      </c>
    </row>
    <row r="48" spans="1:23" ht="59.25" customHeight="1" x14ac:dyDescent="0.2">
      <c r="A48" s="21" t="s">
        <v>17</v>
      </c>
      <c r="B48" s="19" t="s">
        <v>70</v>
      </c>
      <c r="C48" s="9">
        <v>569</v>
      </c>
      <c r="D48" s="9">
        <v>530</v>
      </c>
      <c r="E48" s="10">
        <v>93.15</v>
      </c>
      <c r="F48" s="9">
        <v>965</v>
      </c>
      <c r="G48" s="9">
        <v>950</v>
      </c>
      <c r="H48" s="10">
        <v>98.45</v>
      </c>
      <c r="I48" s="9">
        <v>263</v>
      </c>
      <c r="J48" s="9">
        <v>235</v>
      </c>
      <c r="K48" s="10">
        <v>89.35</v>
      </c>
      <c r="L48" s="9">
        <v>413</v>
      </c>
      <c r="M48" s="9">
        <v>401</v>
      </c>
      <c r="N48" s="10">
        <v>97.09</v>
      </c>
      <c r="O48" s="9">
        <v>538</v>
      </c>
      <c r="P48" s="9">
        <v>517</v>
      </c>
      <c r="Q48" s="10">
        <v>96.1</v>
      </c>
      <c r="R48" s="9">
        <v>120</v>
      </c>
      <c r="S48" s="9">
        <v>111</v>
      </c>
      <c r="T48" s="10">
        <v>92.5</v>
      </c>
      <c r="U48" s="9">
        <v>2868</v>
      </c>
      <c r="V48" s="9">
        <v>2744</v>
      </c>
      <c r="W48" s="10">
        <v>95.68</v>
      </c>
    </row>
    <row r="49" spans="1:23" ht="59.25" customHeight="1" x14ac:dyDescent="0.2">
      <c r="A49" s="21" t="s">
        <v>17</v>
      </c>
      <c r="B49" s="19" t="s">
        <v>71</v>
      </c>
      <c r="C49" s="9">
        <v>6360</v>
      </c>
      <c r="D49" s="9">
        <v>3474</v>
      </c>
      <c r="E49" s="10">
        <v>54.62</v>
      </c>
      <c r="F49" s="9">
        <v>7155</v>
      </c>
      <c r="G49" s="9">
        <v>3826</v>
      </c>
      <c r="H49" s="10">
        <v>53.47</v>
      </c>
      <c r="I49" s="9">
        <v>1856</v>
      </c>
      <c r="J49" s="9">
        <v>1016</v>
      </c>
      <c r="K49" s="10">
        <v>54.74</v>
      </c>
      <c r="L49" s="9">
        <v>3203</v>
      </c>
      <c r="M49" s="9">
        <v>1588</v>
      </c>
      <c r="N49" s="10">
        <v>49.58</v>
      </c>
      <c r="O49" s="9">
        <v>3399</v>
      </c>
      <c r="P49" s="9">
        <v>1709</v>
      </c>
      <c r="Q49" s="10">
        <v>50.28</v>
      </c>
      <c r="R49" s="9">
        <v>224</v>
      </c>
      <c r="S49" s="9">
        <v>112</v>
      </c>
      <c r="T49" s="10">
        <v>50</v>
      </c>
      <c r="U49" s="9">
        <v>22197</v>
      </c>
      <c r="V49" s="9">
        <v>11725</v>
      </c>
      <c r="W49" s="10">
        <v>52.82</v>
      </c>
    </row>
    <row r="50" spans="1:23" ht="59.25" customHeight="1" x14ac:dyDescent="0.2">
      <c r="A50" s="21" t="s">
        <v>17</v>
      </c>
      <c r="B50" s="19" t="s">
        <v>72</v>
      </c>
      <c r="C50" s="9">
        <v>1440</v>
      </c>
      <c r="D50" s="9">
        <v>21</v>
      </c>
      <c r="E50" s="10">
        <v>14.58</v>
      </c>
      <c r="F50" s="9">
        <v>1347</v>
      </c>
      <c r="G50" s="9">
        <v>21</v>
      </c>
      <c r="H50" s="10">
        <v>15.59</v>
      </c>
      <c r="I50" s="9">
        <v>564</v>
      </c>
      <c r="J50" s="9">
        <v>10</v>
      </c>
      <c r="K50" s="10">
        <v>17.73</v>
      </c>
      <c r="L50" s="9">
        <v>827</v>
      </c>
      <c r="M50" s="9">
        <v>11</v>
      </c>
      <c r="N50" s="10">
        <v>13.3</v>
      </c>
      <c r="O50" s="9">
        <v>805</v>
      </c>
      <c r="P50" s="9">
        <v>21</v>
      </c>
      <c r="Q50" s="10">
        <v>26.09</v>
      </c>
      <c r="R50" s="9">
        <v>356</v>
      </c>
      <c r="S50" s="9">
        <v>11</v>
      </c>
      <c r="T50" s="10">
        <v>30.9</v>
      </c>
      <c r="U50" s="9">
        <v>5339</v>
      </c>
      <c r="V50" s="9">
        <v>95</v>
      </c>
      <c r="W50" s="10">
        <v>17.79</v>
      </c>
    </row>
    <row r="51" spans="1:23" ht="59.25" customHeight="1" x14ac:dyDescent="0.2">
      <c r="A51" s="20" t="s">
        <v>15</v>
      </c>
      <c r="B51" s="18" t="s">
        <v>16</v>
      </c>
      <c r="C51" s="9">
        <v>1</v>
      </c>
      <c r="D51" s="9">
        <v>1</v>
      </c>
      <c r="E51" s="10">
        <v>100</v>
      </c>
      <c r="F51" s="9">
        <v>1</v>
      </c>
      <c r="G51" s="9">
        <v>1</v>
      </c>
      <c r="H51" s="10">
        <v>100</v>
      </c>
      <c r="I51" s="9">
        <v>1</v>
      </c>
      <c r="J51" s="9">
        <v>0</v>
      </c>
      <c r="K51" s="10">
        <v>0</v>
      </c>
      <c r="L51" s="9">
        <v>1</v>
      </c>
      <c r="M51" s="9">
        <v>1</v>
      </c>
      <c r="N51" s="10">
        <v>100</v>
      </c>
      <c r="O51" s="9">
        <v>1</v>
      </c>
      <c r="P51" s="9">
        <v>0</v>
      </c>
      <c r="Q51" s="10">
        <v>0</v>
      </c>
      <c r="R51" s="9">
        <v>1</v>
      </c>
      <c r="S51" s="9">
        <v>1</v>
      </c>
      <c r="T51" s="10">
        <v>100</v>
      </c>
      <c r="U51" s="9">
        <f>SUM(C51,F51,I51,L51,O51,R51)</f>
        <v>6</v>
      </c>
      <c r="V51" s="9">
        <f>SUM(D51,G51,J51,M51,P51,S51)</f>
        <v>4</v>
      </c>
      <c r="W51" s="10">
        <f>SUM(V51*100/U51)</f>
        <v>66.666666666666671</v>
      </c>
    </row>
  </sheetData>
  <mergeCells count="7">
    <mergeCell ref="U1:W1"/>
    <mergeCell ref="L1:N1"/>
    <mergeCell ref="O1:Q1"/>
    <mergeCell ref="R1:T1"/>
    <mergeCell ref="C1:E1"/>
    <mergeCell ref="F1:H1"/>
    <mergeCell ref="I1:K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A10" zoomScaleNormal="100" workbookViewId="0">
      <selection activeCell="W13" sqref="W13"/>
    </sheetView>
  </sheetViews>
  <sheetFormatPr defaultRowHeight="59.25" customHeight="1" x14ac:dyDescent="0.2"/>
  <cols>
    <col min="1" max="1" width="15.5" style="32" customWidth="1"/>
    <col min="2" max="2" width="8.125" style="22" customWidth="1"/>
    <col min="3" max="3" width="9.25" style="1" customWidth="1"/>
    <col min="4" max="5" width="4.75" style="5" customWidth="1"/>
    <col min="6" max="6" width="4.75" style="6" customWidth="1"/>
    <col min="7" max="8" width="4.75" style="5" customWidth="1"/>
    <col min="9" max="9" width="4.75" style="6" customWidth="1"/>
    <col min="10" max="11" width="4.75" style="5" customWidth="1"/>
    <col min="12" max="12" width="4.75" style="6" customWidth="1"/>
    <col min="13" max="14" width="4.75" style="5" customWidth="1"/>
    <col min="15" max="15" width="4.75" style="6" customWidth="1"/>
    <col min="16" max="17" width="4.75" style="5" customWidth="1"/>
    <col min="18" max="18" width="4.75" style="6" customWidth="1"/>
    <col min="19" max="20" width="4.75" style="5" customWidth="1"/>
    <col min="21" max="21" width="4.75" style="6" customWidth="1"/>
    <col min="22" max="23" width="4.75" style="5" customWidth="1"/>
    <col min="24" max="24" width="4.75" style="6" customWidth="1"/>
  </cols>
  <sheetData>
    <row r="1" spans="1:25" ht="59.25" customHeight="1" x14ac:dyDescent="0.2">
      <c r="A1" s="27" t="s">
        <v>13</v>
      </c>
      <c r="B1" s="27" t="s">
        <v>76</v>
      </c>
      <c r="C1" s="27" t="s">
        <v>14</v>
      </c>
      <c r="D1" s="36" t="s">
        <v>52</v>
      </c>
      <c r="E1" s="36"/>
      <c r="F1" s="36"/>
      <c r="G1" s="36" t="s">
        <v>53</v>
      </c>
      <c r="H1" s="36"/>
      <c r="I1" s="36"/>
      <c r="J1" s="36" t="s">
        <v>54</v>
      </c>
      <c r="K1" s="36"/>
      <c r="L1" s="36"/>
      <c r="M1" s="36" t="s">
        <v>55</v>
      </c>
      <c r="N1" s="36"/>
      <c r="O1" s="36"/>
      <c r="P1" s="36" t="s">
        <v>57</v>
      </c>
      <c r="Q1" s="36"/>
      <c r="R1" s="36"/>
      <c r="S1" s="36" t="s">
        <v>56</v>
      </c>
      <c r="T1" s="36"/>
      <c r="U1" s="36"/>
      <c r="V1" s="33" t="s">
        <v>61</v>
      </c>
      <c r="W1" s="34"/>
      <c r="X1" s="35"/>
    </row>
    <row r="2" spans="1:25" ht="59.25" customHeight="1" x14ac:dyDescent="0.2">
      <c r="A2" s="28"/>
      <c r="B2" s="28"/>
      <c r="C2" s="29"/>
      <c r="D2" s="7" t="s">
        <v>59</v>
      </c>
      <c r="E2" s="7" t="s">
        <v>58</v>
      </c>
      <c r="F2" s="8" t="s">
        <v>60</v>
      </c>
      <c r="G2" s="7" t="s">
        <v>59</v>
      </c>
      <c r="H2" s="7" t="s">
        <v>58</v>
      </c>
      <c r="I2" s="8" t="s">
        <v>60</v>
      </c>
      <c r="J2" s="7" t="s">
        <v>59</v>
      </c>
      <c r="K2" s="7" t="s">
        <v>58</v>
      </c>
      <c r="L2" s="8" t="s">
        <v>60</v>
      </c>
      <c r="M2" s="7" t="s">
        <v>59</v>
      </c>
      <c r="N2" s="7" t="s">
        <v>58</v>
      </c>
      <c r="O2" s="8" t="s">
        <v>60</v>
      </c>
      <c r="P2" s="7" t="s">
        <v>59</v>
      </c>
      <c r="Q2" s="7" t="s">
        <v>58</v>
      </c>
      <c r="R2" s="8" t="s">
        <v>60</v>
      </c>
      <c r="S2" s="7" t="s">
        <v>59</v>
      </c>
      <c r="T2" s="7" t="s">
        <v>58</v>
      </c>
      <c r="U2" s="8" t="s">
        <v>60</v>
      </c>
      <c r="V2" s="7" t="s">
        <v>59</v>
      </c>
      <c r="W2" s="7" t="s">
        <v>58</v>
      </c>
      <c r="X2" s="8" t="s">
        <v>60</v>
      </c>
    </row>
    <row r="3" spans="1:25" ht="66.75" customHeight="1" x14ac:dyDescent="0.2">
      <c r="A3" s="24" t="s">
        <v>0</v>
      </c>
      <c r="B3" s="30" t="s">
        <v>77</v>
      </c>
      <c r="C3" s="25" t="s">
        <v>1</v>
      </c>
      <c r="D3" s="9">
        <v>163</v>
      </c>
      <c r="E3" s="9">
        <v>151</v>
      </c>
      <c r="F3" s="10">
        <v>92.64</v>
      </c>
      <c r="G3" s="9">
        <v>141</v>
      </c>
      <c r="H3" s="9">
        <v>110</v>
      </c>
      <c r="I3" s="10">
        <v>78.010000000000005</v>
      </c>
      <c r="J3" s="37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9">
        <f t="shared" ref="V3:V16" si="0">SUM(D3,G3,J3,M3,P3,S3)</f>
        <v>304</v>
      </c>
      <c r="W3" s="9">
        <f t="shared" ref="W3:W16" si="1">SUM(E3,H3,K3,N3,Q3,T3)</f>
        <v>261</v>
      </c>
      <c r="X3" s="10">
        <v>85.86</v>
      </c>
    </row>
    <row r="4" spans="1:25" ht="66.75" customHeight="1" x14ac:dyDescent="0.2">
      <c r="A4" s="24" t="s">
        <v>0</v>
      </c>
      <c r="B4" s="30" t="s">
        <v>78</v>
      </c>
      <c r="C4" s="25" t="s">
        <v>2</v>
      </c>
      <c r="D4" s="9">
        <v>57976</v>
      </c>
      <c r="E4" s="9">
        <v>8</v>
      </c>
      <c r="F4" s="10">
        <v>13.8</v>
      </c>
      <c r="G4" s="9">
        <v>62439</v>
      </c>
      <c r="H4" s="9">
        <v>3</v>
      </c>
      <c r="I4" s="10">
        <v>4.8</v>
      </c>
      <c r="J4" s="9">
        <v>24041</v>
      </c>
      <c r="K4" s="9">
        <v>5</v>
      </c>
      <c r="L4" s="10">
        <v>20.8</v>
      </c>
      <c r="M4" s="9">
        <v>32909</v>
      </c>
      <c r="N4" s="9">
        <v>2</v>
      </c>
      <c r="O4" s="10">
        <v>6.08</v>
      </c>
      <c r="P4" s="9">
        <v>30063</v>
      </c>
      <c r="Q4" s="9">
        <v>1</v>
      </c>
      <c r="R4" s="10">
        <v>3.33</v>
      </c>
      <c r="S4" s="9">
        <v>15897</v>
      </c>
      <c r="T4" s="9">
        <v>0</v>
      </c>
      <c r="U4" s="10">
        <v>0</v>
      </c>
      <c r="V4" s="9">
        <f t="shared" si="0"/>
        <v>223325</v>
      </c>
      <c r="W4" s="9">
        <f t="shared" si="1"/>
        <v>19</v>
      </c>
      <c r="X4" s="10">
        <v>8.51</v>
      </c>
    </row>
    <row r="5" spans="1:25" ht="66.75" customHeight="1" x14ac:dyDescent="0.2">
      <c r="A5" s="24" t="s">
        <v>0</v>
      </c>
      <c r="B5" s="30" t="s">
        <v>78</v>
      </c>
      <c r="C5" s="25" t="s">
        <v>3</v>
      </c>
      <c r="D5" s="9">
        <v>3126</v>
      </c>
      <c r="E5" s="9">
        <v>2301</v>
      </c>
      <c r="F5" s="10">
        <v>73.61</v>
      </c>
      <c r="G5" s="9">
        <v>2692</v>
      </c>
      <c r="H5" s="9">
        <v>2100</v>
      </c>
      <c r="I5" s="10">
        <v>78.010000000000005</v>
      </c>
      <c r="J5" s="9">
        <v>1321</v>
      </c>
      <c r="K5" s="9">
        <v>1071</v>
      </c>
      <c r="L5" s="10">
        <v>81.069999999999993</v>
      </c>
      <c r="M5" s="9">
        <v>2194</v>
      </c>
      <c r="N5" s="9">
        <v>1753</v>
      </c>
      <c r="O5" s="10">
        <v>79.900000000000006</v>
      </c>
      <c r="P5" s="9">
        <v>1844</v>
      </c>
      <c r="Q5" s="9">
        <v>1736</v>
      </c>
      <c r="R5" s="10">
        <v>91.14</v>
      </c>
      <c r="S5" s="9">
        <v>1029</v>
      </c>
      <c r="T5" s="9">
        <v>546</v>
      </c>
      <c r="U5" s="10">
        <v>53.06</v>
      </c>
      <c r="V5" s="9">
        <f t="shared" si="0"/>
        <v>12206</v>
      </c>
      <c r="W5" s="9">
        <f t="shared" si="1"/>
        <v>9507</v>
      </c>
      <c r="X5" s="10">
        <v>77.89</v>
      </c>
      <c r="Y5" s="4"/>
    </row>
    <row r="6" spans="1:25" ht="66.75" customHeight="1" x14ac:dyDescent="0.2">
      <c r="A6" s="24" t="s">
        <v>0</v>
      </c>
      <c r="B6" s="30" t="s">
        <v>78</v>
      </c>
      <c r="C6" s="25" t="s">
        <v>4</v>
      </c>
      <c r="D6" s="9">
        <v>295</v>
      </c>
      <c r="E6" s="9">
        <v>42</v>
      </c>
      <c r="F6" s="10">
        <v>14.24</v>
      </c>
      <c r="G6" s="9">
        <v>88</v>
      </c>
      <c r="H6" s="9">
        <v>8</v>
      </c>
      <c r="I6" s="10">
        <v>9.09</v>
      </c>
      <c r="J6" s="37"/>
      <c r="K6" s="38"/>
      <c r="L6" s="38"/>
      <c r="M6" s="38"/>
      <c r="N6" s="38"/>
      <c r="O6" s="38"/>
      <c r="P6" s="38"/>
      <c r="Q6" s="38"/>
      <c r="R6" s="38"/>
      <c r="S6" s="38"/>
      <c r="T6" s="38"/>
      <c r="U6" s="39"/>
      <c r="V6" s="9">
        <f t="shared" si="0"/>
        <v>383</v>
      </c>
      <c r="W6" s="9">
        <f t="shared" si="1"/>
        <v>50</v>
      </c>
      <c r="X6" s="10">
        <v>13.05</v>
      </c>
    </row>
    <row r="7" spans="1:25" ht="66.75" customHeight="1" x14ac:dyDescent="0.2">
      <c r="A7" s="24" t="s">
        <v>0</v>
      </c>
      <c r="B7" s="30" t="s">
        <v>78</v>
      </c>
      <c r="C7" s="25" t="s">
        <v>5</v>
      </c>
      <c r="D7" s="9">
        <v>57976</v>
      </c>
      <c r="E7" s="9">
        <v>7</v>
      </c>
      <c r="F7" s="10">
        <v>12.1</v>
      </c>
      <c r="G7" s="9">
        <v>62439</v>
      </c>
      <c r="H7" s="9">
        <v>13</v>
      </c>
      <c r="I7" s="10">
        <v>20.8</v>
      </c>
      <c r="J7" s="9">
        <v>24041</v>
      </c>
      <c r="K7" s="9">
        <v>3</v>
      </c>
      <c r="L7" s="10">
        <v>12.5</v>
      </c>
      <c r="M7" s="9">
        <v>32909</v>
      </c>
      <c r="N7" s="9">
        <v>5</v>
      </c>
      <c r="O7" s="10">
        <v>15.2</v>
      </c>
      <c r="P7" s="9">
        <v>30063</v>
      </c>
      <c r="Q7" s="9">
        <v>6</v>
      </c>
      <c r="R7" s="10">
        <v>20</v>
      </c>
      <c r="S7" s="9">
        <v>15897</v>
      </c>
      <c r="T7" s="9">
        <v>1</v>
      </c>
      <c r="U7" s="10">
        <v>6.3</v>
      </c>
      <c r="V7" s="9">
        <f t="shared" si="0"/>
        <v>223325</v>
      </c>
      <c r="W7" s="9">
        <f t="shared" si="1"/>
        <v>35</v>
      </c>
      <c r="X7" s="10">
        <v>15.67</v>
      </c>
      <c r="Y7" s="4"/>
    </row>
    <row r="8" spans="1:25" ht="66.75" customHeight="1" x14ac:dyDescent="0.2">
      <c r="A8" s="24" t="s">
        <v>0</v>
      </c>
      <c r="B8" s="30" t="s">
        <v>78</v>
      </c>
      <c r="C8" s="25" t="s">
        <v>6</v>
      </c>
      <c r="D8" s="9">
        <v>23</v>
      </c>
      <c r="E8" s="9">
        <v>23</v>
      </c>
      <c r="F8" s="10">
        <v>100</v>
      </c>
      <c r="G8" s="9">
        <v>3</v>
      </c>
      <c r="H8" s="9">
        <v>3</v>
      </c>
      <c r="I8" s="10">
        <v>100</v>
      </c>
      <c r="J8" s="40"/>
      <c r="K8" s="41"/>
      <c r="L8" s="41"/>
      <c r="M8" s="41"/>
      <c r="N8" s="41"/>
      <c r="O8" s="41"/>
      <c r="P8" s="41"/>
      <c r="Q8" s="41"/>
      <c r="R8" s="41"/>
      <c r="S8" s="41"/>
      <c r="T8" s="41"/>
      <c r="U8" s="42"/>
      <c r="V8" s="9">
        <f t="shared" si="0"/>
        <v>26</v>
      </c>
      <c r="W8" s="9">
        <f t="shared" si="1"/>
        <v>26</v>
      </c>
      <c r="X8" s="10">
        <v>100</v>
      </c>
    </row>
    <row r="9" spans="1:25" ht="66.75" customHeight="1" x14ac:dyDescent="0.2">
      <c r="A9" s="24" t="s">
        <v>0</v>
      </c>
      <c r="B9" s="30" t="s">
        <v>78</v>
      </c>
      <c r="C9" s="25" t="s">
        <v>7</v>
      </c>
      <c r="D9" s="9">
        <v>11</v>
      </c>
      <c r="E9" s="9">
        <v>7</v>
      </c>
      <c r="F9" s="10">
        <v>63.63</v>
      </c>
      <c r="G9" s="9">
        <v>4</v>
      </c>
      <c r="H9" s="9">
        <v>4</v>
      </c>
      <c r="I9" s="10">
        <v>100</v>
      </c>
      <c r="J9" s="43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  <c r="V9" s="9">
        <f t="shared" si="0"/>
        <v>15</v>
      </c>
      <c r="W9" s="9">
        <f t="shared" si="1"/>
        <v>11</v>
      </c>
      <c r="X9" s="10">
        <v>73.33</v>
      </c>
      <c r="Y9" s="4"/>
    </row>
    <row r="10" spans="1:25" ht="66.75" customHeight="1" x14ac:dyDescent="0.2">
      <c r="A10" s="24" t="s">
        <v>0</v>
      </c>
      <c r="B10" s="30" t="s">
        <v>78</v>
      </c>
      <c r="C10" s="25" t="s">
        <v>8</v>
      </c>
      <c r="D10" s="9">
        <v>3</v>
      </c>
      <c r="E10" s="9">
        <v>3</v>
      </c>
      <c r="F10" s="10">
        <v>100</v>
      </c>
      <c r="G10" s="9">
        <v>2</v>
      </c>
      <c r="H10" s="9">
        <v>2</v>
      </c>
      <c r="I10" s="10">
        <v>100</v>
      </c>
      <c r="J10" s="4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/>
      <c r="V10" s="9">
        <f t="shared" si="0"/>
        <v>5</v>
      </c>
      <c r="W10" s="9">
        <f t="shared" si="1"/>
        <v>5</v>
      </c>
      <c r="X10" s="10">
        <v>100</v>
      </c>
    </row>
    <row r="11" spans="1:25" ht="66.75" customHeight="1" x14ac:dyDescent="0.2">
      <c r="A11" s="24" t="s">
        <v>0</v>
      </c>
      <c r="B11" s="31" t="s">
        <v>77</v>
      </c>
      <c r="C11" s="25" t="s">
        <v>9</v>
      </c>
      <c r="D11" s="9">
        <v>582</v>
      </c>
      <c r="E11" s="9">
        <v>2</v>
      </c>
      <c r="F11" s="10">
        <v>0.34</v>
      </c>
      <c r="G11" s="9">
        <v>449</v>
      </c>
      <c r="H11" s="9">
        <v>0</v>
      </c>
      <c r="I11" s="10">
        <v>0</v>
      </c>
      <c r="J11" s="46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9">
        <f t="shared" si="0"/>
        <v>1031</v>
      </c>
      <c r="W11" s="9">
        <f t="shared" si="1"/>
        <v>2</v>
      </c>
      <c r="X11" s="10">
        <v>0.19</v>
      </c>
    </row>
    <row r="12" spans="1:25" ht="66.75" customHeight="1" x14ac:dyDescent="0.2">
      <c r="A12" s="24" t="s">
        <v>0</v>
      </c>
      <c r="B12" s="31" t="s">
        <v>77</v>
      </c>
      <c r="C12" s="25" t="s">
        <v>10</v>
      </c>
      <c r="D12" s="9">
        <v>2764</v>
      </c>
      <c r="E12" s="9">
        <v>1409</v>
      </c>
      <c r="F12" s="10">
        <v>50.97</v>
      </c>
      <c r="G12" s="9">
        <v>1020</v>
      </c>
      <c r="H12" s="9">
        <v>573</v>
      </c>
      <c r="I12" s="10">
        <v>56.18</v>
      </c>
      <c r="J12" s="9">
        <v>303</v>
      </c>
      <c r="K12" s="9">
        <v>113</v>
      </c>
      <c r="L12" s="10">
        <v>37.29</v>
      </c>
      <c r="M12" s="9">
        <v>149</v>
      </c>
      <c r="N12" s="9">
        <v>69</v>
      </c>
      <c r="O12" s="10">
        <v>46.31</v>
      </c>
      <c r="P12" s="9">
        <v>107</v>
      </c>
      <c r="Q12" s="9">
        <v>46</v>
      </c>
      <c r="R12" s="10">
        <v>43</v>
      </c>
      <c r="S12" s="9">
        <v>197</v>
      </c>
      <c r="T12" s="9">
        <v>110</v>
      </c>
      <c r="U12" s="10">
        <v>55.84</v>
      </c>
      <c r="V12" s="9">
        <f t="shared" si="0"/>
        <v>4540</v>
      </c>
      <c r="W12" s="9">
        <f t="shared" si="1"/>
        <v>2320</v>
      </c>
      <c r="X12" s="10">
        <v>51.1</v>
      </c>
    </row>
    <row r="13" spans="1:25" ht="66.75" customHeight="1" x14ac:dyDescent="0.2">
      <c r="A13" s="24" t="s">
        <v>0</v>
      </c>
      <c r="B13" s="30" t="s">
        <v>78</v>
      </c>
      <c r="C13" s="25" t="s">
        <v>11</v>
      </c>
      <c r="D13" s="9">
        <v>1</v>
      </c>
      <c r="E13" s="9">
        <v>1</v>
      </c>
      <c r="F13" s="10">
        <v>100</v>
      </c>
      <c r="G13" s="9">
        <v>1</v>
      </c>
      <c r="H13" s="9">
        <v>1</v>
      </c>
      <c r="I13" s="10">
        <v>100</v>
      </c>
      <c r="J13" s="9">
        <v>1</v>
      </c>
      <c r="K13" s="9">
        <v>1</v>
      </c>
      <c r="L13" s="10">
        <v>100</v>
      </c>
      <c r="M13" s="9">
        <v>1</v>
      </c>
      <c r="N13" s="9">
        <v>1</v>
      </c>
      <c r="O13" s="10">
        <v>100</v>
      </c>
      <c r="P13" s="9">
        <v>1</v>
      </c>
      <c r="Q13" s="9">
        <v>1</v>
      </c>
      <c r="R13" s="10">
        <v>100</v>
      </c>
      <c r="S13" s="9">
        <v>1</v>
      </c>
      <c r="T13" s="9">
        <v>1</v>
      </c>
      <c r="U13" s="10">
        <v>100</v>
      </c>
      <c r="V13" s="9">
        <f t="shared" si="0"/>
        <v>6</v>
      </c>
      <c r="W13" s="9">
        <f t="shared" si="1"/>
        <v>6</v>
      </c>
      <c r="X13" s="10">
        <v>100</v>
      </c>
    </row>
    <row r="14" spans="1:25" ht="66.75" customHeight="1" x14ac:dyDescent="0.2">
      <c r="A14" s="24" t="s">
        <v>0</v>
      </c>
      <c r="B14" s="30" t="s">
        <v>79</v>
      </c>
      <c r="C14" s="25" t="s">
        <v>12</v>
      </c>
      <c r="D14" s="9">
        <v>57976</v>
      </c>
      <c r="E14" s="9">
        <v>2</v>
      </c>
      <c r="F14" s="10">
        <v>3.49</v>
      </c>
      <c r="G14" s="9">
        <v>62439</v>
      </c>
      <c r="H14" s="9">
        <v>3</v>
      </c>
      <c r="I14" s="10">
        <v>4.8</v>
      </c>
      <c r="J14" s="9">
        <v>24041</v>
      </c>
      <c r="K14" s="9">
        <v>3</v>
      </c>
      <c r="L14" s="10">
        <v>42.47</v>
      </c>
      <c r="M14" s="9">
        <v>32909</v>
      </c>
      <c r="N14" s="9">
        <v>0</v>
      </c>
      <c r="O14" s="10">
        <v>0</v>
      </c>
      <c r="P14" s="9">
        <v>30063</v>
      </c>
      <c r="Q14" s="9">
        <v>1</v>
      </c>
      <c r="R14" s="10">
        <v>3.32</v>
      </c>
      <c r="S14" s="9">
        <v>15897</v>
      </c>
      <c r="T14" s="9">
        <v>0</v>
      </c>
      <c r="U14" s="10">
        <v>0</v>
      </c>
      <c r="V14" s="9">
        <f t="shared" si="0"/>
        <v>223325</v>
      </c>
      <c r="W14" s="9">
        <f t="shared" si="1"/>
        <v>9</v>
      </c>
      <c r="X14" s="10">
        <v>4.03</v>
      </c>
    </row>
    <row r="15" spans="1:25" ht="66.75" customHeight="1" x14ac:dyDescent="0.2">
      <c r="A15" s="24" t="s">
        <v>0</v>
      </c>
      <c r="B15" s="30" t="s">
        <v>78</v>
      </c>
      <c r="C15" s="25" t="s">
        <v>63</v>
      </c>
      <c r="D15" s="9">
        <v>2466</v>
      </c>
      <c r="E15" s="9">
        <v>708</v>
      </c>
      <c r="F15" s="10">
        <v>-71.290000000000006</v>
      </c>
      <c r="G15" s="9">
        <v>1302</v>
      </c>
      <c r="H15" s="9">
        <v>691</v>
      </c>
      <c r="I15" s="10">
        <v>-46.93</v>
      </c>
      <c r="J15" s="9">
        <v>833</v>
      </c>
      <c r="K15" s="9">
        <v>291</v>
      </c>
      <c r="L15" s="10">
        <v>-65.069999999999993</v>
      </c>
      <c r="M15" s="9">
        <v>1005</v>
      </c>
      <c r="N15" s="9">
        <v>474</v>
      </c>
      <c r="O15" s="10">
        <v>-52.84</v>
      </c>
      <c r="P15" s="9">
        <v>631</v>
      </c>
      <c r="Q15" s="9">
        <v>302</v>
      </c>
      <c r="R15" s="10">
        <v>-52.14</v>
      </c>
      <c r="S15" s="9">
        <v>532</v>
      </c>
      <c r="T15" s="9">
        <v>218</v>
      </c>
      <c r="U15" s="10">
        <v>-144.04</v>
      </c>
      <c r="V15" s="9">
        <f t="shared" si="0"/>
        <v>6769</v>
      </c>
      <c r="W15" s="9">
        <f t="shared" si="1"/>
        <v>2684</v>
      </c>
      <c r="X15" s="10">
        <v>-60.35</v>
      </c>
    </row>
    <row r="16" spans="1:25" ht="66.75" customHeight="1" x14ac:dyDescent="0.2">
      <c r="A16" s="24" t="s">
        <v>0</v>
      </c>
      <c r="B16" s="30" t="s">
        <v>78</v>
      </c>
      <c r="C16" s="25" t="s">
        <v>64</v>
      </c>
      <c r="D16" s="9">
        <v>1097</v>
      </c>
      <c r="E16" s="9">
        <v>271</v>
      </c>
      <c r="F16" s="10">
        <v>-75.3</v>
      </c>
      <c r="G16" s="9">
        <v>605</v>
      </c>
      <c r="H16" s="9">
        <v>389</v>
      </c>
      <c r="I16" s="10">
        <v>-35.700000000000003</v>
      </c>
      <c r="J16" s="9">
        <v>337</v>
      </c>
      <c r="K16" s="9">
        <v>107</v>
      </c>
      <c r="L16" s="10">
        <v>-68.25</v>
      </c>
      <c r="M16" s="9">
        <v>397</v>
      </c>
      <c r="N16" s="9">
        <v>133</v>
      </c>
      <c r="O16" s="10">
        <v>-66.5</v>
      </c>
      <c r="P16" s="9">
        <v>271</v>
      </c>
      <c r="Q16" s="9">
        <v>153</v>
      </c>
      <c r="R16" s="10">
        <v>-43.54</v>
      </c>
      <c r="S16" s="9">
        <v>169</v>
      </c>
      <c r="T16" s="9">
        <v>72</v>
      </c>
      <c r="U16" s="10">
        <v>-134.72</v>
      </c>
      <c r="V16" s="9">
        <f t="shared" si="0"/>
        <v>2876</v>
      </c>
      <c r="W16" s="9">
        <f t="shared" si="1"/>
        <v>1125</v>
      </c>
      <c r="X16" s="10">
        <v>-60.88</v>
      </c>
    </row>
    <row r="17" spans="1:24" ht="66.75" customHeight="1" x14ac:dyDescent="0.2">
      <c r="A17" s="24" t="s">
        <v>0</v>
      </c>
      <c r="B17" s="30" t="s">
        <v>78</v>
      </c>
      <c r="C17" s="26" t="s">
        <v>65</v>
      </c>
      <c r="D17" s="9">
        <v>1424</v>
      </c>
      <c r="E17" s="9">
        <v>880</v>
      </c>
      <c r="F17" s="10">
        <v>61.8</v>
      </c>
      <c r="G17" s="9">
        <v>599</v>
      </c>
      <c r="H17" s="9">
        <v>393</v>
      </c>
      <c r="I17" s="10">
        <v>65.61</v>
      </c>
      <c r="J17" s="9">
        <v>537</v>
      </c>
      <c r="K17" s="9">
        <v>278</v>
      </c>
      <c r="L17" s="10">
        <v>51.77</v>
      </c>
      <c r="M17" s="9">
        <v>447</v>
      </c>
      <c r="N17" s="9">
        <v>248</v>
      </c>
      <c r="O17" s="10">
        <v>55.48</v>
      </c>
      <c r="P17" s="9">
        <v>708</v>
      </c>
      <c r="Q17" s="9">
        <v>523</v>
      </c>
      <c r="R17" s="10">
        <v>73.87</v>
      </c>
      <c r="S17" s="9">
        <v>265</v>
      </c>
      <c r="T17" s="9">
        <v>140</v>
      </c>
      <c r="U17" s="10">
        <v>52.83</v>
      </c>
      <c r="V17" s="9">
        <v>3980</v>
      </c>
      <c r="W17" s="9">
        <v>2462</v>
      </c>
      <c r="X17" s="10">
        <v>61.86</v>
      </c>
    </row>
    <row r="18" spans="1:24" ht="66.75" customHeight="1" x14ac:dyDescent="0.2">
      <c r="A18" s="24" t="s">
        <v>0</v>
      </c>
      <c r="B18" s="30" t="s">
        <v>77</v>
      </c>
      <c r="C18" s="26" t="s">
        <v>67</v>
      </c>
      <c r="D18" s="9">
        <v>8886</v>
      </c>
      <c r="E18" s="9">
        <v>2457</v>
      </c>
      <c r="F18" s="10">
        <v>27.65</v>
      </c>
      <c r="G18" s="9">
        <v>8394</v>
      </c>
      <c r="H18" s="9">
        <v>3547</v>
      </c>
      <c r="I18" s="10">
        <v>42.26</v>
      </c>
      <c r="J18" s="9">
        <v>3900</v>
      </c>
      <c r="K18" s="9">
        <v>1367</v>
      </c>
      <c r="L18" s="10">
        <v>35.049999999999997</v>
      </c>
      <c r="M18" s="9">
        <v>6147</v>
      </c>
      <c r="N18" s="9">
        <v>1888</v>
      </c>
      <c r="O18" s="10">
        <v>30.71</v>
      </c>
      <c r="P18" s="9">
        <v>4776</v>
      </c>
      <c r="Q18" s="9">
        <v>2437</v>
      </c>
      <c r="R18" s="10">
        <v>51.03</v>
      </c>
      <c r="S18" s="9">
        <v>2939</v>
      </c>
      <c r="T18" s="9">
        <v>1100</v>
      </c>
      <c r="U18" s="10">
        <v>37.43</v>
      </c>
      <c r="V18" s="9">
        <v>35042</v>
      </c>
      <c r="W18" s="9">
        <v>12796</v>
      </c>
      <c r="X18" s="10">
        <v>36.520000000000003</v>
      </c>
    </row>
    <row r="19" spans="1:24" ht="66.75" customHeight="1" x14ac:dyDescent="0.2">
      <c r="A19" s="24" t="s">
        <v>0</v>
      </c>
      <c r="B19" s="30" t="s">
        <v>77</v>
      </c>
      <c r="C19" s="26" t="s">
        <v>68</v>
      </c>
      <c r="D19" s="9">
        <v>3519</v>
      </c>
      <c r="E19" s="9">
        <v>950</v>
      </c>
      <c r="F19" s="10">
        <v>27</v>
      </c>
      <c r="G19" s="9">
        <v>3918</v>
      </c>
      <c r="H19" s="9">
        <v>925</v>
      </c>
      <c r="I19" s="10">
        <v>23.61</v>
      </c>
      <c r="J19" s="9">
        <v>1590</v>
      </c>
      <c r="K19" s="9">
        <v>504</v>
      </c>
      <c r="L19" s="10">
        <v>31.7</v>
      </c>
      <c r="M19" s="9">
        <v>2489</v>
      </c>
      <c r="N19" s="9">
        <v>735</v>
      </c>
      <c r="O19" s="10">
        <v>29.53</v>
      </c>
      <c r="P19" s="9">
        <v>1882</v>
      </c>
      <c r="Q19" s="9">
        <v>787</v>
      </c>
      <c r="R19" s="10">
        <v>41.82</v>
      </c>
      <c r="S19" s="9">
        <v>1121</v>
      </c>
      <c r="T19" s="9">
        <v>277</v>
      </c>
      <c r="U19" s="10">
        <v>24.71</v>
      </c>
      <c r="V19" s="9">
        <v>14519</v>
      </c>
      <c r="W19" s="9">
        <v>4178</v>
      </c>
      <c r="X19" s="10">
        <v>28.78</v>
      </c>
    </row>
    <row r="20" spans="1:24" ht="66.75" customHeight="1" x14ac:dyDescent="0.2">
      <c r="A20" s="24" t="s">
        <v>0</v>
      </c>
      <c r="B20" s="30" t="s">
        <v>77</v>
      </c>
      <c r="C20" s="26" t="s">
        <v>73</v>
      </c>
      <c r="D20" s="17">
        <v>6348</v>
      </c>
      <c r="E20" s="9">
        <v>0</v>
      </c>
      <c r="F20" s="10">
        <v>0</v>
      </c>
      <c r="G20" s="17">
        <v>7561</v>
      </c>
      <c r="H20" s="9">
        <v>0</v>
      </c>
      <c r="I20" s="10">
        <v>0</v>
      </c>
      <c r="J20" s="17">
        <v>3011</v>
      </c>
      <c r="K20" s="9">
        <v>0</v>
      </c>
      <c r="L20" s="10">
        <v>0</v>
      </c>
      <c r="M20" s="17">
        <v>4254</v>
      </c>
      <c r="N20" s="9">
        <v>0</v>
      </c>
      <c r="O20" s="10">
        <v>0</v>
      </c>
      <c r="P20" s="17">
        <v>4267</v>
      </c>
      <c r="Q20" s="9">
        <v>0</v>
      </c>
      <c r="R20" s="10">
        <v>0</v>
      </c>
      <c r="S20" s="17">
        <v>1501</v>
      </c>
      <c r="T20" s="9">
        <v>0</v>
      </c>
      <c r="U20" s="10">
        <v>0</v>
      </c>
      <c r="V20" s="9">
        <v>26942</v>
      </c>
      <c r="W20" s="9">
        <v>0</v>
      </c>
      <c r="X20" s="10">
        <v>0</v>
      </c>
    </row>
    <row r="21" spans="1:24" ht="66.75" customHeight="1" x14ac:dyDescent="0.2">
      <c r="A21" s="23" t="s">
        <v>47</v>
      </c>
      <c r="B21" s="30" t="s">
        <v>78</v>
      </c>
      <c r="C21" s="25" t="s">
        <v>48</v>
      </c>
      <c r="D21" s="9">
        <v>26</v>
      </c>
      <c r="E21" s="9">
        <v>3</v>
      </c>
      <c r="F21" s="10">
        <v>11.53</v>
      </c>
      <c r="G21" s="9">
        <v>4</v>
      </c>
      <c r="H21" s="9">
        <v>0</v>
      </c>
      <c r="I21" s="10">
        <v>0</v>
      </c>
      <c r="J21" s="9">
        <v>1</v>
      </c>
      <c r="K21" s="9">
        <v>0</v>
      </c>
      <c r="L21" s="10">
        <v>0</v>
      </c>
      <c r="M21" s="9">
        <v>4</v>
      </c>
      <c r="N21" s="9">
        <v>1</v>
      </c>
      <c r="O21" s="10">
        <v>25</v>
      </c>
      <c r="P21" s="9">
        <v>3</v>
      </c>
      <c r="Q21" s="9">
        <v>1</v>
      </c>
      <c r="R21" s="10">
        <v>33.33</v>
      </c>
      <c r="S21" s="9">
        <v>1</v>
      </c>
      <c r="T21" s="9">
        <v>0</v>
      </c>
      <c r="U21" s="10">
        <v>0</v>
      </c>
      <c r="V21" s="9">
        <f t="shared" ref="V21:W28" si="2">SUM(D21,G21,J21,M21,P21,S21)</f>
        <v>39</v>
      </c>
      <c r="W21" s="9">
        <f t="shared" si="2"/>
        <v>5</v>
      </c>
      <c r="X21" s="10">
        <v>12.82</v>
      </c>
    </row>
    <row r="22" spans="1:24" ht="66.75" customHeight="1" x14ac:dyDescent="0.2">
      <c r="A22" s="23" t="s">
        <v>39</v>
      </c>
      <c r="B22" s="30" t="s">
        <v>77</v>
      </c>
      <c r="C22" s="25" t="s">
        <v>40</v>
      </c>
      <c r="D22" s="9">
        <v>41</v>
      </c>
      <c r="E22" s="9">
        <v>41</v>
      </c>
      <c r="F22" s="10">
        <v>100</v>
      </c>
      <c r="G22" s="9">
        <v>15</v>
      </c>
      <c r="H22" s="9">
        <v>15</v>
      </c>
      <c r="I22" s="10">
        <v>100</v>
      </c>
      <c r="J22" s="9">
        <v>6</v>
      </c>
      <c r="K22" s="9">
        <v>6</v>
      </c>
      <c r="L22" s="10">
        <v>100</v>
      </c>
      <c r="M22" s="9">
        <v>2</v>
      </c>
      <c r="N22" s="9">
        <v>2</v>
      </c>
      <c r="O22" s="10">
        <v>100</v>
      </c>
      <c r="P22" s="9">
        <v>11</v>
      </c>
      <c r="Q22" s="9">
        <v>11</v>
      </c>
      <c r="R22" s="10">
        <v>100</v>
      </c>
      <c r="S22" s="9">
        <v>4</v>
      </c>
      <c r="T22" s="9">
        <v>4</v>
      </c>
      <c r="U22" s="10">
        <v>100</v>
      </c>
      <c r="V22" s="9">
        <f t="shared" si="2"/>
        <v>79</v>
      </c>
      <c r="W22" s="9">
        <f t="shared" si="2"/>
        <v>79</v>
      </c>
      <c r="X22" s="10">
        <f t="shared" ref="X22:X27" si="3">SUM(W22*100/V22)</f>
        <v>100</v>
      </c>
    </row>
    <row r="23" spans="1:24" ht="66.75" customHeight="1" x14ac:dyDescent="0.2">
      <c r="A23" s="23" t="s">
        <v>39</v>
      </c>
      <c r="B23" s="30" t="s">
        <v>77</v>
      </c>
      <c r="C23" s="25" t="s">
        <v>41</v>
      </c>
      <c r="D23" s="15">
        <v>80740902.370000005</v>
      </c>
      <c r="E23" s="15">
        <v>34588885.170000002</v>
      </c>
      <c r="F23" s="16">
        <v>42.84</v>
      </c>
      <c r="G23" s="15">
        <v>23846869.510000002</v>
      </c>
      <c r="H23" s="15">
        <v>7214342.7800000003</v>
      </c>
      <c r="I23" s="16">
        <v>30.25</v>
      </c>
      <c r="J23" s="15">
        <v>4186376.64</v>
      </c>
      <c r="K23" s="15">
        <v>2151679.44</v>
      </c>
      <c r="L23" s="16">
        <v>51.4</v>
      </c>
      <c r="M23" s="15">
        <v>6217654.9199999999</v>
      </c>
      <c r="N23" s="15">
        <v>2955827.3</v>
      </c>
      <c r="O23" s="16">
        <v>47.54</v>
      </c>
      <c r="P23" s="15">
        <v>5336695.83</v>
      </c>
      <c r="Q23" s="15">
        <v>2754093.31</v>
      </c>
      <c r="R23" s="16">
        <v>51.61</v>
      </c>
      <c r="S23" s="15">
        <v>4342634.9400000004</v>
      </c>
      <c r="T23" s="15" t="s">
        <v>62</v>
      </c>
      <c r="U23" s="16">
        <v>51.54</v>
      </c>
      <c r="V23" s="15">
        <f t="shared" si="2"/>
        <v>124671134.21000001</v>
      </c>
      <c r="W23" s="15">
        <f t="shared" si="2"/>
        <v>49664828</v>
      </c>
      <c r="X23" s="16">
        <f t="shared" si="3"/>
        <v>39.83666974292781</v>
      </c>
    </row>
    <row r="24" spans="1:24" ht="66.75" customHeight="1" x14ac:dyDescent="0.2">
      <c r="A24" s="23" t="s">
        <v>39</v>
      </c>
      <c r="B24" s="30" t="s">
        <v>78</v>
      </c>
      <c r="C24" s="25" t="s">
        <v>42</v>
      </c>
      <c r="D24" s="9">
        <v>158</v>
      </c>
      <c r="E24" s="9">
        <v>153</v>
      </c>
      <c r="F24" s="10">
        <v>96.84</v>
      </c>
      <c r="G24" s="9">
        <v>67</v>
      </c>
      <c r="H24" s="9">
        <v>67</v>
      </c>
      <c r="I24" s="10">
        <v>100</v>
      </c>
      <c r="J24" s="9">
        <v>64</v>
      </c>
      <c r="K24" s="9">
        <v>64</v>
      </c>
      <c r="L24" s="10">
        <v>100</v>
      </c>
      <c r="M24" s="9">
        <v>83</v>
      </c>
      <c r="N24" s="9">
        <v>83</v>
      </c>
      <c r="O24" s="10">
        <v>100</v>
      </c>
      <c r="P24" s="9">
        <v>73</v>
      </c>
      <c r="Q24" s="9">
        <v>69</v>
      </c>
      <c r="R24" s="10">
        <v>94.5</v>
      </c>
      <c r="S24" s="9">
        <v>35</v>
      </c>
      <c r="T24" s="9">
        <v>34</v>
      </c>
      <c r="U24" s="10">
        <v>87.14</v>
      </c>
      <c r="V24" s="9">
        <f t="shared" si="2"/>
        <v>480</v>
      </c>
      <c r="W24" s="9">
        <f t="shared" si="2"/>
        <v>470</v>
      </c>
      <c r="X24" s="10">
        <f t="shared" si="3"/>
        <v>97.916666666666671</v>
      </c>
    </row>
    <row r="25" spans="1:24" ht="66.75" customHeight="1" x14ac:dyDescent="0.2">
      <c r="A25" s="23" t="s">
        <v>39</v>
      </c>
      <c r="B25" s="30" t="s">
        <v>78</v>
      </c>
      <c r="C25" s="25" t="s">
        <v>43</v>
      </c>
      <c r="D25" s="9">
        <v>557</v>
      </c>
      <c r="E25" s="9">
        <v>541</v>
      </c>
      <c r="F25" s="10">
        <v>97.13</v>
      </c>
      <c r="G25" s="9">
        <v>159</v>
      </c>
      <c r="H25" s="9">
        <v>187</v>
      </c>
      <c r="I25" s="10">
        <v>98.74</v>
      </c>
      <c r="J25" s="9">
        <v>181</v>
      </c>
      <c r="K25" s="9">
        <v>181</v>
      </c>
      <c r="L25" s="10">
        <v>100</v>
      </c>
      <c r="M25" s="9">
        <v>445</v>
      </c>
      <c r="N25" s="9">
        <v>443</v>
      </c>
      <c r="O25" s="10">
        <v>99.55</v>
      </c>
      <c r="P25" s="9">
        <v>169</v>
      </c>
      <c r="Q25" s="9">
        <v>165</v>
      </c>
      <c r="R25" s="10">
        <v>97.63</v>
      </c>
      <c r="S25" s="9">
        <v>253</v>
      </c>
      <c r="T25" s="9">
        <v>233</v>
      </c>
      <c r="U25" s="10">
        <v>99.15</v>
      </c>
      <c r="V25" s="9">
        <f t="shared" si="2"/>
        <v>1764</v>
      </c>
      <c r="W25" s="9">
        <f t="shared" si="2"/>
        <v>1750</v>
      </c>
      <c r="X25" s="10">
        <f t="shared" si="3"/>
        <v>99.206349206349202</v>
      </c>
    </row>
    <row r="26" spans="1:24" ht="66.75" customHeight="1" x14ac:dyDescent="0.2">
      <c r="A26" s="23" t="s">
        <v>39</v>
      </c>
      <c r="B26" s="30" t="s">
        <v>78</v>
      </c>
      <c r="C26" s="25" t="s">
        <v>44</v>
      </c>
      <c r="D26" s="9">
        <v>1</v>
      </c>
      <c r="E26" s="9">
        <v>1</v>
      </c>
      <c r="F26" s="10">
        <v>100</v>
      </c>
      <c r="G26" s="9">
        <v>1</v>
      </c>
      <c r="H26" s="9">
        <v>0</v>
      </c>
      <c r="I26" s="10">
        <v>0</v>
      </c>
      <c r="J26" s="9">
        <v>1</v>
      </c>
      <c r="K26" s="9">
        <v>0</v>
      </c>
      <c r="L26" s="10">
        <v>0</v>
      </c>
      <c r="M26" s="9">
        <v>1</v>
      </c>
      <c r="N26" s="9">
        <v>0</v>
      </c>
      <c r="O26" s="10">
        <v>0</v>
      </c>
      <c r="P26" s="9">
        <v>1</v>
      </c>
      <c r="Q26" s="9">
        <v>0</v>
      </c>
      <c r="R26" s="10">
        <v>0</v>
      </c>
      <c r="S26" s="9">
        <v>1</v>
      </c>
      <c r="T26" s="9">
        <v>0</v>
      </c>
      <c r="U26" s="10">
        <v>0</v>
      </c>
      <c r="V26" s="9">
        <f t="shared" si="2"/>
        <v>6</v>
      </c>
      <c r="W26" s="9">
        <f t="shared" si="2"/>
        <v>1</v>
      </c>
      <c r="X26" s="10">
        <f t="shared" si="3"/>
        <v>16.666666666666668</v>
      </c>
    </row>
    <row r="27" spans="1:24" ht="66.75" customHeight="1" x14ac:dyDescent="0.2">
      <c r="A27" s="23" t="s">
        <v>30</v>
      </c>
      <c r="B27" s="30" t="s">
        <v>77</v>
      </c>
      <c r="C27" s="25" t="s">
        <v>31</v>
      </c>
      <c r="D27" s="9">
        <v>416</v>
      </c>
      <c r="E27" s="9">
        <v>377</v>
      </c>
      <c r="F27" s="10">
        <v>90.63</v>
      </c>
      <c r="G27" s="9">
        <v>257</v>
      </c>
      <c r="H27" s="9">
        <v>231</v>
      </c>
      <c r="I27" s="10">
        <v>89.88</v>
      </c>
      <c r="J27" s="9">
        <v>34</v>
      </c>
      <c r="K27" s="9">
        <v>31</v>
      </c>
      <c r="L27" s="10">
        <v>91.18</v>
      </c>
      <c r="M27" s="9">
        <v>32</v>
      </c>
      <c r="N27" s="9">
        <v>22</v>
      </c>
      <c r="O27" s="10">
        <v>68.75</v>
      </c>
      <c r="P27" s="9">
        <v>160</v>
      </c>
      <c r="Q27" s="9">
        <v>125</v>
      </c>
      <c r="R27" s="10">
        <v>78.13</v>
      </c>
      <c r="S27" s="9">
        <v>111</v>
      </c>
      <c r="T27" s="9">
        <v>91</v>
      </c>
      <c r="U27" s="10">
        <v>81.98</v>
      </c>
      <c r="V27" s="9">
        <f t="shared" si="2"/>
        <v>1010</v>
      </c>
      <c r="W27" s="9">
        <f t="shared" si="2"/>
        <v>877</v>
      </c>
      <c r="X27" s="10">
        <f t="shared" si="3"/>
        <v>86.831683168316829</v>
      </c>
    </row>
    <row r="28" spans="1:24" ht="66.75" customHeight="1" x14ac:dyDescent="0.2">
      <c r="A28" s="23" t="s">
        <v>28</v>
      </c>
      <c r="B28" s="30" t="s">
        <v>78</v>
      </c>
      <c r="C28" s="25" t="s">
        <v>29</v>
      </c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10">
        <v>0</v>
      </c>
      <c r="J28" s="9">
        <v>0</v>
      </c>
      <c r="K28" s="9">
        <v>0</v>
      </c>
      <c r="L28" s="10">
        <v>0</v>
      </c>
      <c r="M28" s="9">
        <v>0</v>
      </c>
      <c r="N28" s="9">
        <v>0</v>
      </c>
      <c r="O28" s="10">
        <v>0</v>
      </c>
      <c r="P28" s="9">
        <v>0</v>
      </c>
      <c r="Q28" s="9">
        <v>0</v>
      </c>
      <c r="R28" s="10">
        <v>0</v>
      </c>
      <c r="S28" s="9">
        <v>0</v>
      </c>
      <c r="T28" s="9">
        <v>0</v>
      </c>
      <c r="U28" s="10">
        <v>0</v>
      </c>
      <c r="V28" s="9">
        <f t="shared" si="2"/>
        <v>0</v>
      </c>
      <c r="W28" s="9">
        <f t="shared" si="2"/>
        <v>0</v>
      </c>
      <c r="X28" s="10">
        <v>0</v>
      </c>
    </row>
    <row r="29" spans="1:24" ht="66.75" customHeight="1" x14ac:dyDescent="0.2">
      <c r="A29" s="23" t="s">
        <v>49</v>
      </c>
      <c r="B29" s="30" t="s">
        <v>77</v>
      </c>
      <c r="C29" s="25" t="s">
        <v>50</v>
      </c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  <c r="V29" s="9">
        <v>1</v>
      </c>
      <c r="W29" s="9">
        <v>1</v>
      </c>
      <c r="X29" s="10">
        <v>100</v>
      </c>
    </row>
    <row r="30" spans="1:24" ht="66.75" customHeight="1" x14ac:dyDescent="0.2">
      <c r="A30" s="23" t="s">
        <v>49</v>
      </c>
      <c r="B30" s="30" t="s">
        <v>78</v>
      </c>
      <c r="C30" s="25" t="s">
        <v>51</v>
      </c>
      <c r="D30" s="46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V30" s="9">
        <v>13</v>
      </c>
      <c r="W30" s="9">
        <v>13</v>
      </c>
      <c r="X30" s="10">
        <v>100</v>
      </c>
    </row>
    <row r="31" spans="1:24" ht="66.75" customHeight="1" x14ac:dyDescent="0.2">
      <c r="A31" s="23" t="s">
        <v>26</v>
      </c>
      <c r="B31" s="30" t="s">
        <v>78</v>
      </c>
      <c r="C31" s="25" t="s">
        <v>27</v>
      </c>
      <c r="D31" s="9">
        <v>1</v>
      </c>
      <c r="E31" s="9">
        <v>0</v>
      </c>
      <c r="F31" s="10">
        <v>0</v>
      </c>
      <c r="G31" s="9">
        <v>1</v>
      </c>
      <c r="H31" s="9">
        <v>1</v>
      </c>
      <c r="I31" s="10">
        <v>100</v>
      </c>
      <c r="J31" s="9">
        <v>1</v>
      </c>
      <c r="K31" s="9">
        <v>0</v>
      </c>
      <c r="L31" s="10">
        <v>0</v>
      </c>
      <c r="M31" s="9">
        <v>1</v>
      </c>
      <c r="N31" s="9">
        <v>0</v>
      </c>
      <c r="O31" s="10">
        <v>0</v>
      </c>
      <c r="P31" s="9">
        <v>1</v>
      </c>
      <c r="Q31" s="9">
        <v>0</v>
      </c>
      <c r="R31" s="10">
        <v>0</v>
      </c>
      <c r="S31" s="9">
        <v>1</v>
      </c>
      <c r="T31" s="9">
        <v>0</v>
      </c>
      <c r="U31" s="10">
        <v>0</v>
      </c>
      <c r="V31" s="9">
        <f>SUM(D31,G31,J31,M31,P31,S31)</f>
        <v>6</v>
      </c>
      <c r="W31" s="9">
        <f>SUM(E31,H31,K31,N31,Q31,T31)</f>
        <v>1</v>
      </c>
      <c r="X31" s="10">
        <f>SUM(W31*100/V31)</f>
        <v>16.666666666666668</v>
      </c>
    </row>
    <row r="32" spans="1:24" ht="66.75" customHeight="1" x14ac:dyDescent="0.2">
      <c r="A32" s="23" t="s">
        <v>45</v>
      </c>
      <c r="B32" s="30" t="s">
        <v>77</v>
      </c>
      <c r="C32" s="25" t="s">
        <v>46</v>
      </c>
      <c r="D32" s="9">
        <v>0</v>
      </c>
      <c r="E32" s="9">
        <v>0</v>
      </c>
      <c r="F32" s="10">
        <v>0</v>
      </c>
      <c r="G32" s="9">
        <v>0</v>
      </c>
      <c r="H32" s="9">
        <v>0</v>
      </c>
      <c r="I32" s="10">
        <v>0</v>
      </c>
      <c r="J32" s="9">
        <v>0</v>
      </c>
      <c r="K32" s="9">
        <v>0</v>
      </c>
      <c r="L32" s="10">
        <v>0</v>
      </c>
      <c r="M32" s="9">
        <v>0</v>
      </c>
      <c r="N32" s="9">
        <v>0</v>
      </c>
      <c r="O32" s="10">
        <v>0</v>
      </c>
      <c r="P32" s="9">
        <v>0</v>
      </c>
      <c r="Q32" s="9">
        <v>0</v>
      </c>
      <c r="R32" s="10">
        <v>0</v>
      </c>
      <c r="S32" s="9">
        <v>0</v>
      </c>
      <c r="T32" s="9">
        <v>0</v>
      </c>
      <c r="U32" s="10">
        <v>0</v>
      </c>
      <c r="V32" s="9">
        <f>SUM(D32,G32,J32,M32,P32,S32)</f>
        <v>0</v>
      </c>
      <c r="W32" s="9">
        <f>SUM(E32,H32,K32,N32,Q32,T32)</f>
        <v>0</v>
      </c>
      <c r="X32" s="10">
        <v>0</v>
      </c>
    </row>
    <row r="33" spans="1:24" ht="66.75" customHeight="1" x14ac:dyDescent="0.2">
      <c r="A33" s="23" t="s">
        <v>22</v>
      </c>
      <c r="B33" s="30" t="s">
        <v>77</v>
      </c>
      <c r="C33" s="25" t="s">
        <v>23</v>
      </c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9">
        <v>1</v>
      </c>
      <c r="W33" s="9">
        <v>1</v>
      </c>
      <c r="X33" s="10">
        <f>SUM(W33*100/V33)</f>
        <v>100</v>
      </c>
    </row>
    <row r="34" spans="1:24" ht="66.75" customHeight="1" x14ac:dyDescent="0.2">
      <c r="A34" s="23" t="s">
        <v>22</v>
      </c>
      <c r="B34" s="30" t="s">
        <v>78</v>
      </c>
      <c r="C34" s="25" t="s">
        <v>24</v>
      </c>
      <c r="D34" s="9">
        <v>399</v>
      </c>
      <c r="E34" s="9">
        <v>97</v>
      </c>
      <c r="F34" s="10">
        <v>24.31</v>
      </c>
      <c r="G34" s="9">
        <v>169</v>
      </c>
      <c r="H34" s="9">
        <v>41</v>
      </c>
      <c r="I34" s="10">
        <v>24.26</v>
      </c>
      <c r="J34" s="9">
        <v>52</v>
      </c>
      <c r="K34" s="9">
        <v>26</v>
      </c>
      <c r="L34" s="10">
        <v>50</v>
      </c>
      <c r="M34" s="9">
        <v>86</v>
      </c>
      <c r="N34" s="9">
        <v>57</v>
      </c>
      <c r="O34" s="10">
        <v>66.28</v>
      </c>
      <c r="P34" s="9">
        <v>61</v>
      </c>
      <c r="Q34" s="9">
        <v>39</v>
      </c>
      <c r="R34" s="10">
        <v>63.93</v>
      </c>
      <c r="S34" s="9">
        <v>37</v>
      </c>
      <c r="T34" s="9">
        <v>21</v>
      </c>
      <c r="U34" s="10">
        <v>56.76</v>
      </c>
      <c r="V34" s="9">
        <f t="shared" ref="V34:W41" si="4">SUM(D34,G34,J34,M34,P34,S34)</f>
        <v>804</v>
      </c>
      <c r="W34" s="9">
        <f t="shared" si="4"/>
        <v>281</v>
      </c>
      <c r="X34" s="10">
        <f>SUM(W34*100/V34)</f>
        <v>34.950248756218905</v>
      </c>
    </row>
    <row r="35" spans="1:24" ht="66.75" customHeight="1" x14ac:dyDescent="0.2">
      <c r="A35" s="23" t="s">
        <v>22</v>
      </c>
      <c r="B35" s="30" t="s">
        <v>78</v>
      </c>
      <c r="C35" s="25" t="s">
        <v>25</v>
      </c>
      <c r="D35" s="9">
        <v>0</v>
      </c>
      <c r="E35" s="9">
        <v>0</v>
      </c>
      <c r="F35" s="14">
        <v>0</v>
      </c>
      <c r="G35" s="9">
        <v>0</v>
      </c>
      <c r="H35" s="9">
        <v>0</v>
      </c>
      <c r="I35" s="14">
        <v>0</v>
      </c>
      <c r="J35" s="9">
        <v>0</v>
      </c>
      <c r="K35" s="9">
        <v>0</v>
      </c>
      <c r="L35" s="14">
        <v>0</v>
      </c>
      <c r="M35" s="9">
        <v>0</v>
      </c>
      <c r="N35" s="9">
        <v>0</v>
      </c>
      <c r="O35" s="14">
        <v>0</v>
      </c>
      <c r="P35" s="9">
        <v>0</v>
      </c>
      <c r="Q35" s="9">
        <v>0</v>
      </c>
      <c r="R35" s="14">
        <v>0</v>
      </c>
      <c r="S35" s="9">
        <v>0</v>
      </c>
      <c r="T35" s="9">
        <v>0</v>
      </c>
      <c r="U35" s="14">
        <v>0</v>
      </c>
      <c r="V35" s="9">
        <f t="shared" si="4"/>
        <v>0</v>
      </c>
      <c r="W35" s="9">
        <f t="shared" si="4"/>
        <v>0</v>
      </c>
      <c r="X35" s="10">
        <v>0</v>
      </c>
    </row>
    <row r="36" spans="1:24" ht="66.75" customHeight="1" x14ac:dyDescent="0.2">
      <c r="A36" s="23" t="s">
        <v>32</v>
      </c>
      <c r="B36" s="30" t="s">
        <v>78</v>
      </c>
      <c r="C36" s="25" t="s">
        <v>33</v>
      </c>
      <c r="D36" s="9">
        <v>9</v>
      </c>
      <c r="E36" s="9">
        <v>9</v>
      </c>
      <c r="F36" s="10">
        <v>100</v>
      </c>
      <c r="G36" s="9">
        <v>10</v>
      </c>
      <c r="H36" s="9">
        <v>10</v>
      </c>
      <c r="I36" s="10">
        <v>100</v>
      </c>
      <c r="J36" s="9">
        <v>6</v>
      </c>
      <c r="K36" s="9">
        <v>6</v>
      </c>
      <c r="L36" s="10">
        <v>100</v>
      </c>
      <c r="M36" s="9">
        <v>7</v>
      </c>
      <c r="N36" s="9">
        <v>7</v>
      </c>
      <c r="O36" s="10">
        <v>100</v>
      </c>
      <c r="P36" s="9">
        <v>5</v>
      </c>
      <c r="Q36" s="9">
        <v>5</v>
      </c>
      <c r="R36" s="10">
        <v>100</v>
      </c>
      <c r="S36" s="9">
        <v>3</v>
      </c>
      <c r="T36" s="9">
        <v>3</v>
      </c>
      <c r="U36" s="10">
        <v>100</v>
      </c>
      <c r="V36" s="9">
        <f t="shared" si="4"/>
        <v>40</v>
      </c>
      <c r="W36" s="9">
        <f t="shared" si="4"/>
        <v>40</v>
      </c>
      <c r="X36" s="10">
        <f t="shared" ref="X36:X41" si="5">SUM(W36*100/V36)</f>
        <v>100</v>
      </c>
    </row>
    <row r="37" spans="1:24" ht="66.75" customHeight="1" x14ac:dyDescent="0.2">
      <c r="A37" s="23" t="s">
        <v>32</v>
      </c>
      <c r="B37" s="30" t="s">
        <v>77</v>
      </c>
      <c r="C37" s="25" t="s">
        <v>34</v>
      </c>
      <c r="D37" s="9">
        <v>97</v>
      </c>
      <c r="E37" s="9">
        <v>0</v>
      </c>
      <c r="F37" s="10">
        <v>0</v>
      </c>
      <c r="G37" s="9">
        <v>110</v>
      </c>
      <c r="H37" s="9">
        <v>0</v>
      </c>
      <c r="I37" s="10">
        <v>0</v>
      </c>
      <c r="J37" s="9">
        <v>74</v>
      </c>
      <c r="K37" s="9">
        <v>0</v>
      </c>
      <c r="L37" s="10">
        <v>0</v>
      </c>
      <c r="M37" s="9">
        <v>71</v>
      </c>
      <c r="N37" s="9">
        <v>0</v>
      </c>
      <c r="O37" s="10">
        <v>0</v>
      </c>
      <c r="P37" s="9">
        <v>88</v>
      </c>
      <c r="Q37" s="9">
        <v>0</v>
      </c>
      <c r="R37" s="10">
        <v>0</v>
      </c>
      <c r="S37" s="9">
        <v>50</v>
      </c>
      <c r="T37" s="9">
        <v>0</v>
      </c>
      <c r="U37" s="10">
        <v>0</v>
      </c>
      <c r="V37" s="9">
        <f t="shared" si="4"/>
        <v>490</v>
      </c>
      <c r="W37" s="9">
        <f t="shared" si="4"/>
        <v>0</v>
      </c>
      <c r="X37" s="10">
        <f t="shared" si="5"/>
        <v>0</v>
      </c>
    </row>
    <row r="38" spans="1:24" ht="66.75" customHeight="1" x14ac:dyDescent="0.2">
      <c r="A38" s="23" t="s">
        <v>32</v>
      </c>
      <c r="B38" s="30" t="s">
        <v>78</v>
      </c>
      <c r="C38" s="25" t="s">
        <v>35</v>
      </c>
      <c r="D38" s="11">
        <v>3</v>
      </c>
      <c r="E38" s="11">
        <v>1</v>
      </c>
      <c r="F38" s="10">
        <v>3.33</v>
      </c>
      <c r="G38" s="11">
        <v>3</v>
      </c>
      <c r="H38" s="11">
        <v>1</v>
      </c>
      <c r="I38" s="10">
        <v>3.33</v>
      </c>
      <c r="J38" s="11"/>
      <c r="K38" s="11"/>
      <c r="L38" s="10"/>
      <c r="M38" s="11">
        <v>1</v>
      </c>
      <c r="N38" s="11">
        <v>1</v>
      </c>
      <c r="O38" s="10">
        <v>100</v>
      </c>
      <c r="P38" s="11"/>
      <c r="Q38" s="11"/>
      <c r="R38" s="10"/>
      <c r="S38" s="11"/>
      <c r="T38" s="11"/>
      <c r="U38" s="10"/>
      <c r="V38" s="11">
        <f t="shared" si="4"/>
        <v>7</v>
      </c>
      <c r="W38" s="11">
        <f t="shared" si="4"/>
        <v>3</v>
      </c>
      <c r="X38" s="10">
        <f t="shared" si="5"/>
        <v>42.857142857142854</v>
      </c>
    </row>
    <row r="39" spans="1:24" ht="66.75" customHeight="1" x14ac:dyDescent="0.2">
      <c r="A39" s="23" t="s">
        <v>32</v>
      </c>
      <c r="B39" s="30" t="s">
        <v>78</v>
      </c>
      <c r="C39" s="25" t="s">
        <v>36</v>
      </c>
      <c r="D39" s="9">
        <v>1</v>
      </c>
      <c r="E39" s="9">
        <v>1</v>
      </c>
      <c r="F39" s="10">
        <v>100</v>
      </c>
      <c r="G39" s="9">
        <v>1</v>
      </c>
      <c r="H39" s="9">
        <v>1</v>
      </c>
      <c r="I39" s="10">
        <v>100</v>
      </c>
      <c r="J39" s="9">
        <v>1</v>
      </c>
      <c r="K39" s="9">
        <v>0</v>
      </c>
      <c r="L39" s="10">
        <v>0</v>
      </c>
      <c r="M39" s="9">
        <v>1</v>
      </c>
      <c r="N39" s="9">
        <v>0</v>
      </c>
      <c r="O39" s="10">
        <v>0</v>
      </c>
      <c r="P39" s="9">
        <v>1</v>
      </c>
      <c r="Q39" s="9">
        <v>0</v>
      </c>
      <c r="R39" s="10">
        <v>0</v>
      </c>
      <c r="S39" s="9">
        <v>1</v>
      </c>
      <c r="T39" s="9">
        <v>1</v>
      </c>
      <c r="U39" s="10">
        <v>100</v>
      </c>
      <c r="V39" s="9">
        <f t="shared" si="4"/>
        <v>6</v>
      </c>
      <c r="W39" s="9">
        <f t="shared" si="4"/>
        <v>3</v>
      </c>
      <c r="X39" s="10">
        <f t="shared" si="5"/>
        <v>50</v>
      </c>
    </row>
    <row r="40" spans="1:24" ht="66.75" customHeight="1" x14ac:dyDescent="0.2">
      <c r="A40" s="23" t="s">
        <v>32</v>
      </c>
      <c r="B40" s="30" t="s">
        <v>78</v>
      </c>
      <c r="C40" s="25" t="s">
        <v>37</v>
      </c>
      <c r="D40" s="9">
        <v>1</v>
      </c>
      <c r="E40" s="9">
        <v>1</v>
      </c>
      <c r="F40" s="10">
        <v>100</v>
      </c>
      <c r="G40" s="9">
        <v>2</v>
      </c>
      <c r="H40" s="9">
        <v>2</v>
      </c>
      <c r="I40" s="10">
        <v>100</v>
      </c>
      <c r="J40" s="9">
        <v>1</v>
      </c>
      <c r="K40" s="9">
        <v>1</v>
      </c>
      <c r="L40" s="10">
        <v>100</v>
      </c>
      <c r="M40" s="9">
        <v>1</v>
      </c>
      <c r="N40" s="9">
        <v>1</v>
      </c>
      <c r="O40" s="10">
        <v>100</v>
      </c>
      <c r="P40" s="9">
        <v>1</v>
      </c>
      <c r="Q40" s="9">
        <v>1</v>
      </c>
      <c r="R40" s="10">
        <v>100</v>
      </c>
      <c r="S40" s="9">
        <v>1</v>
      </c>
      <c r="T40" s="9">
        <v>1</v>
      </c>
      <c r="U40" s="10">
        <v>100</v>
      </c>
      <c r="V40" s="9">
        <f t="shared" si="4"/>
        <v>7</v>
      </c>
      <c r="W40" s="9">
        <f t="shared" si="4"/>
        <v>7</v>
      </c>
      <c r="X40" s="10">
        <f t="shared" si="5"/>
        <v>100</v>
      </c>
    </row>
    <row r="41" spans="1:24" ht="66.75" customHeight="1" x14ac:dyDescent="0.2">
      <c r="A41" s="23" t="s">
        <v>32</v>
      </c>
      <c r="B41" s="30" t="s">
        <v>78</v>
      </c>
      <c r="C41" s="25" t="s">
        <v>38</v>
      </c>
      <c r="D41" s="11">
        <v>2</v>
      </c>
      <c r="E41" s="11">
        <v>1</v>
      </c>
      <c r="F41" s="10">
        <v>100</v>
      </c>
      <c r="G41" s="11">
        <v>2</v>
      </c>
      <c r="H41" s="11">
        <v>3</v>
      </c>
      <c r="I41" s="10">
        <v>100</v>
      </c>
      <c r="J41" s="11">
        <v>2</v>
      </c>
      <c r="K41" s="11">
        <v>3</v>
      </c>
      <c r="L41" s="10">
        <v>100</v>
      </c>
      <c r="M41" s="11">
        <v>2</v>
      </c>
      <c r="N41" s="11">
        <v>2</v>
      </c>
      <c r="O41" s="10">
        <v>100</v>
      </c>
      <c r="P41" s="11">
        <v>2</v>
      </c>
      <c r="Q41" s="11">
        <v>4</v>
      </c>
      <c r="R41" s="10">
        <v>100</v>
      </c>
      <c r="S41" s="11">
        <v>2</v>
      </c>
      <c r="T41" s="11">
        <v>3</v>
      </c>
      <c r="U41" s="10">
        <v>100</v>
      </c>
      <c r="V41" s="9">
        <f t="shared" si="4"/>
        <v>12</v>
      </c>
      <c r="W41" s="9">
        <f t="shared" si="4"/>
        <v>16</v>
      </c>
      <c r="X41" s="10">
        <f t="shared" si="5"/>
        <v>133.33333333333334</v>
      </c>
    </row>
    <row r="42" spans="1:24" ht="66.75" customHeight="1" x14ac:dyDescent="0.2">
      <c r="A42" s="24" t="s">
        <v>75</v>
      </c>
      <c r="B42" s="30" t="s">
        <v>77</v>
      </c>
      <c r="C42" s="26" t="s">
        <v>66</v>
      </c>
      <c r="D42" s="9">
        <v>100056</v>
      </c>
      <c r="E42" s="9">
        <v>24301</v>
      </c>
      <c r="F42" s="10">
        <v>24.287399056528344</v>
      </c>
      <c r="G42" s="9">
        <v>78820</v>
      </c>
      <c r="H42" s="9">
        <v>18898</v>
      </c>
      <c r="I42" s="10">
        <v>23.97614818573966</v>
      </c>
      <c r="J42" s="9">
        <v>23461</v>
      </c>
      <c r="K42" s="9">
        <v>6783</v>
      </c>
      <c r="L42" s="10">
        <v>28.911811090746344</v>
      </c>
      <c r="M42" s="9">
        <v>33193</v>
      </c>
      <c r="N42" s="9">
        <v>8803</v>
      </c>
      <c r="O42" s="10">
        <v>26.520651944687131</v>
      </c>
      <c r="P42" s="9">
        <v>29406</v>
      </c>
      <c r="Q42" s="9">
        <v>7089</v>
      </c>
      <c r="R42" s="10">
        <v>24.107325035706999</v>
      </c>
      <c r="S42" s="9">
        <v>22298</v>
      </c>
      <c r="T42" s="9">
        <v>6426</v>
      </c>
      <c r="U42" s="10">
        <v>28.818728137052652</v>
      </c>
      <c r="V42" s="9">
        <v>287234</v>
      </c>
      <c r="W42" s="9">
        <v>72300</v>
      </c>
      <c r="X42" s="10">
        <v>25.17</v>
      </c>
    </row>
    <row r="43" spans="1:24" ht="66.75" customHeight="1" x14ac:dyDescent="0.2">
      <c r="A43" s="24" t="s">
        <v>17</v>
      </c>
      <c r="B43" s="30" t="s">
        <v>77</v>
      </c>
      <c r="C43" s="25" t="s">
        <v>18</v>
      </c>
      <c r="D43" s="9">
        <v>545</v>
      </c>
      <c r="E43" s="9">
        <v>1</v>
      </c>
      <c r="F43" s="10">
        <v>183.19</v>
      </c>
      <c r="G43" s="9">
        <v>248</v>
      </c>
      <c r="H43" s="9">
        <v>0</v>
      </c>
      <c r="I43" s="10">
        <v>0</v>
      </c>
      <c r="J43" s="9">
        <v>11</v>
      </c>
      <c r="K43" s="9">
        <v>0</v>
      </c>
      <c r="L43" s="10">
        <v>0</v>
      </c>
      <c r="M43" s="9">
        <v>6</v>
      </c>
      <c r="N43" s="9">
        <v>0</v>
      </c>
      <c r="O43" s="10">
        <v>0</v>
      </c>
      <c r="P43" s="9">
        <v>24</v>
      </c>
      <c r="Q43" s="9">
        <v>0</v>
      </c>
      <c r="R43" s="10">
        <v>0</v>
      </c>
      <c r="S43" s="9">
        <v>6</v>
      </c>
      <c r="T43" s="9">
        <v>0</v>
      </c>
      <c r="U43" s="10">
        <v>0</v>
      </c>
      <c r="V43" s="9">
        <f t="shared" ref="V43:W46" si="6">SUM(D43,G43,J43,M43,P43,S43)</f>
        <v>840</v>
      </c>
      <c r="W43" s="9">
        <f t="shared" si="6"/>
        <v>1</v>
      </c>
      <c r="X43" s="10">
        <v>119.05</v>
      </c>
    </row>
    <row r="44" spans="1:24" ht="66.75" customHeight="1" x14ac:dyDescent="0.2">
      <c r="A44" s="24" t="s">
        <v>17</v>
      </c>
      <c r="B44" s="30" t="s">
        <v>77</v>
      </c>
      <c r="C44" s="25" t="s">
        <v>19</v>
      </c>
      <c r="D44" s="9">
        <v>645</v>
      </c>
      <c r="E44" s="9">
        <v>0</v>
      </c>
      <c r="F44" s="10">
        <v>0</v>
      </c>
      <c r="G44" s="9">
        <v>310</v>
      </c>
      <c r="H44" s="9">
        <v>3</v>
      </c>
      <c r="I44" s="10">
        <v>9.9700000000000006</v>
      </c>
      <c r="J44" s="9">
        <v>14</v>
      </c>
      <c r="K44" s="9">
        <v>0</v>
      </c>
      <c r="L44" s="10">
        <v>0</v>
      </c>
      <c r="M44" s="9">
        <v>10</v>
      </c>
      <c r="N44" s="9">
        <v>0</v>
      </c>
      <c r="O44" s="10">
        <v>0</v>
      </c>
      <c r="P44" s="9">
        <v>24</v>
      </c>
      <c r="Q44" s="9">
        <v>0</v>
      </c>
      <c r="R44" s="10">
        <v>0</v>
      </c>
      <c r="S44" s="9">
        <v>7</v>
      </c>
      <c r="T44" s="9">
        <v>0</v>
      </c>
      <c r="U44" s="10">
        <v>0</v>
      </c>
      <c r="V44" s="9">
        <f t="shared" si="6"/>
        <v>1010</v>
      </c>
      <c r="W44" s="9">
        <f t="shared" si="6"/>
        <v>3</v>
      </c>
      <c r="X44" s="10">
        <v>2.97</v>
      </c>
    </row>
    <row r="45" spans="1:24" ht="66.75" customHeight="1" x14ac:dyDescent="0.2">
      <c r="A45" s="24" t="s">
        <v>17</v>
      </c>
      <c r="B45" s="30" t="s">
        <v>78</v>
      </c>
      <c r="C45" s="25" t="s">
        <v>20</v>
      </c>
      <c r="D45" s="11">
        <v>8</v>
      </c>
      <c r="E45" s="11">
        <v>8</v>
      </c>
      <c r="F45" s="10">
        <v>100</v>
      </c>
      <c r="G45" s="11">
        <v>2</v>
      </c>
      <c r="H45" s="11">
        <v>2</v>
      </c>
      <c r="I45" s="10">
        <v>100</v>
      </c>
      <c r="J45" s="11">
        <v>3</v>
      </c>
      <c r="K45" s="11">
        <v>3</v>
      </c>
      <c r="L45" s="10">
        <v>100</v>
      </c>
      <c r="M45" s="11">
        <v>16</v>
      </c>
      <c r="N45" s="11">
        <v>17</v>
      </c>
      <c r="O45" s="10">
        <v>94.12</v>
      </c>
      <c r="P45" s="11">
        <v>1</v>
      </c>
      <c r="Q45" s="11">
        <v>1</v>
      </c>
      <c r="R45" s="10">
        <v>100</v>
      </c>
      <c r="S45" s="11">
        <v>4</v>
      </c>
      <c r="T45" s="11">
        <v>5</v>
      </c>
      <c r="U45" s="10">
        <v>80</v>
      </c>
      <c r="V45" s="11">
        <f t="shared" si="6"/>
        <v>34</v>
      </c>
      <c r="W45" s="11">
        <f t="shared" si="6"/>
        <v>36</v>
      </c>
      <c r="X45" s="10">
        <f>SUM(W45*100/V45)</f>
        <v>105.88235294117646</v>
      </c>
    </row>
    <row r="46" spans="1:24" ht="66.75" customHeight="1" x14ac:dyDescent="0.2">
      <c r="A46" s="24" t="s">
        <v>17</v>
      </c>
      <c r="B46" s="30" t="s">
        <v>78</v>
      </c>
      <c r="C46" s="25" t="s">
        <v>21</v>
      </c>
      <c r="D46" s="9">
        <v>43023</v>
      </c>
      <c r="E46" s="9">
        <v>2</v>
      </c>
      <c r="F46" s="10">
        <v>4.6399999999999997</v>
      </c>
      <c r="G46" s="9">
        <v>41801</v>
      </c>
      <c r="H46" s="9">
        <v>2</v>
      </c>
      <c r="I46" s="10">
        <v>3.86</v>
      </c>
      <c r="J46" s="9">
        <v>20780</v>
      </c>
      <c r="K46" s="9">
        <v>1</v>
      </c>
      <c r="L46" s="10">
        <v>4.8099999999999996</v>
      </c>
      <c r="M46" s="9">
        <v>29411</v>
      </c>
      <c r="N46" s="9">
        <v>0</v>
      </c>
      <c r="O46" s="10">
        <v>0</v>
      </c>
      <c r="P46" s="9">
        <v>26904</v>
      </c>
      <c r="Q46" s="9">
        <v>1</v>
      </c>
      <c r="R46" s="10">
        <v>3.71</v>
      </c>
      <c r="S46" s="9">
        <v>12571</v>
      </c>
      <c r="T46" s="9">
        <v>0</v>
      </c>
      <c r="U46" s="10">
        <v>0</v>
      </c>
      <c r="V46" s="9">
        <f t="shared" si="6"/>
        <v>174490</v>
      </c>
      <c r="W46" s="9">
        <f t="shared" si="6"/>
        <v>6</v>
      </c>
      <c r="X46" s="10">
        <v>3.43</v>
      </c>
    </row>
    <row r="47" spans="1:24" ht="66.75" customHeight="1" x14ac:dyDescent="0.2">
      <c r="A47" s="24" t="s">
        <v>17</v>
      </c>
      <c r="B47" s="30" t="s">
        <v>77</v>
      </c>
      <c r="C47" s="26" t="s">
        <v>69</v>
      </c>
      <c r="D47" s="9">
        <v>6946</v>
      </c>
      <c r="E47" s="9">
        <v>4886</v>
      </c>
      <c r="F47" s="10">
        <v>70.34</v>
      </c>
      <c r="G47" s="9">
        <v>4428</v>
      </c>
      <c r="H47" s="9">
        <v>3000</v>
      </c>
      <c r="I47" s="10">
        <v>67.75</v>
      </c>
      <c r="J47" s="9">
        <v>1400</v>
      </c>
      <c r="K47" s="9">
        <v>855</v>
      </c>
      <c r="L47" s="10">
        <v>61.07</v>
      </c>
      <c r="M47" s="9">
        <v>1762</v>
      </c>
      <c r="N47" s="9">
        <v>1134</v>
      </c>
      <c r="O47" s="10">
        <v>64.36</v>
      </c>
      <c r="P47" s="9">
        <v>2074</v>
      </c>
      <c r="Q47" s="9">
        <v>1349</v>
      </c>
      <c r="R47" s="10">
        <v>65.040000000000006</v>
      </c>
      <c r="S47" s="9">
        <v>1392</v>
      </c>
      <c r="T47" s="9">
        <v>861</v>
      </c>
      <c r="U47" s="10">
        <v>61.85</v>
      </c>
      <c r="V47" s="17">
        <v>18002</v>
      </c>
      <c r="W47" s="17">
        <v>12085</v>
      </c>
      <c r="X47" s="10">
        <v>67.13</v>
      </c>
    </row>
    <row r="48" spans="1:24" ht="66.75" customHeight="1" x14ac:dyDescent="0.2">
      <c r="A48" s="24" t="s">
        <v>17</v>
      </c>
      <c r="B48" s="30" t="s">
        <v>78</v>
      </c>
      <c r="C48" s="26" t="s">
        <v>70</v>
      </c>
      <c r="D48" s="9">
        <v>569</v>
      </c>
      <c r="E48" s="9">
        <v>530</v>
      </c>
      <c r="F48" s="10">
        <v>93.15</v>
      </c>
      <c r="G48" s="9">
        <v>965</v>
      </c>
      <c r="H48" s="9">
        <v>950</v>
      </c>
      <c r="I48" s="10">
        <v>98.45</v>
      </c>
      <c r="J48" s="9">
        <v>263</v>
      </c>
      <c r="K48" s="9">
        <v>235</v>
      </c>
      <c r="L48" s="10">
        <v>89.35</v>
      </c>
      <c r="M48" s="9">
        <v>413</v>
      </c>
      <c r="N48" s="9">
        <v>401</v>
      </c>
      <c r="O48" s="10">
        <v>97.09</v>
      </c>
      <c r="P48" s="9">
        <v>538</v>
      </c>
      <c r="Q48" s="9">
        <v>517</v>
      </c>
      <c r="R48" s="10">
        <v>96.1</v>
      </c>
      <c r="S48" s="9">
        <v>120</v>
      </c>
      <c r="T48" s="9">
        <v>111</v>
      </c>
      <c r="U48" s="10">
        <v>92.5</v>
      </c>
      <c r="V48" s="9">
        <v>2868</v>
      </c>
      <c r="W48" s="9">
        <v>2744</v>
      </c>
      <c r="X48" s="10">
        <v>95.68</v>
      </c>
    </row>
    <row r="49" spans="1:24" ht="66.75" customHeight="1" x14ac:dyDescent="0.2">
      <c r="A49" s="24" t="s">
        <v>17</v>
      </c>
      <c r="B49" s="30" t="s">
        <v>78</v>
      </c>
      <c r="C49" s="26" t="s">
        <v>71</v>
      </c>
      <c r="D49" s="9">
        <v>6360</v>
      </c>
      <c r="E49" s="9">
        <v>3474</v>
      </c>
      <c r="F49" s="10">
        <v>54.62</v>
      </c>
      <c r="G49" s="9">
        <v>7155</v>
      </c>
      <c r="H49" s="9">
        <v>3826</v>
      </c>
      <c r="I49" s="10">
        <v>53.47</v>
      </c>
      <c r="J49" s="9">
        <v>1856</v>
      </c>
      <c r="K49" s="9">
        <v>1016</v>
      </c>
      <c r="L49" s="10">
        <v>54.74</v>
      </c>
      <c r="M49" s="9">
        <v>3203</v>
      </c>
      <c r="N49" s="9">
        <v>1588</v>
      </c>
      <c r="O49" s="10">
        <v>49.58</v>
      </c>
      <c r="P49" s="9">
        <v>3399</v>
      </c>
      <c r="Q49" s="9">
        <v>1709</v>
      </c>
      <c r="R49" s="10">
        <v>50.28</v>
      </c>
      <c r="S49" s="9">
        <v>224</v>
      </c>
      <c r="T49" s="9">
        <v>112</v>
      </c>
      <c r="U49" s="10">
        <v>50</v>
      </c>
      <c r="V49" s="9">
        <v>22197</v>
      </c>
      <c r="W49" s="9">
        <v>11725</v>
      </c>
      <c r="X49" s="10">
        <v>52.82</v>
      </c>
    </row>
    <row r="50" spans="1:24" ht="66.75" customHeight="1" x14ac:dyDescent="0.2">
      <c r="A50" s="24" t="s">
        <v>17</v>
      </c>
      <c r="B50" s="30" t="s">
        <v>78</v>
      </c>
      <c r="C50" s="26" t="s">
        <v>72</v>
      </c>
      <c r="D50" s="9">
        <v>1440</v>
      </c>
      <c r="E50" s="9">
        <v>21</v>
      </c>
      <c r="F50" s="10">
        <v>14.58</v>
      </c>
      <c r="G50" s="9">
        <v>1347</v>
      </c>
      <c r="H50" s="9">
        <v>21</v>
      </c>
      <c r="I50" s="10">
        <v>15.59</v>
      </c>
      <c r="J50" s="9">
        <v>564</v>
      </c>
      <c r="K50" s="9">
        <v>10</v>
      </c>
      <c r="L50" s="10">
        <v>17.73</v>
      </c>
      <c r="M50" s="9">
        <v>827</v>
      </c>
      <c r="N50" s="9">
        <v>11</v>
      </c>
      <c r="O50" s="10">
        <v>13.3</v>
      </c>
      <c r="P50" s="9">
        <v>805</v>
      </c>
      <c r="Q50" s="9">
        <v>21</v>
      </c>
      <c r="R50" s="10">
        <v>26.09</v>
      </c>
      <c r="S50" s="9">
        <v>356</v>
      </c>
      <c r="T50" s="9">
        <v>11</v>
      </c>
      <c r="U50" s="10">
        <v>30.9</v>
      </c>
      <c r="V50" s="9">
        <v>5339</v>
      </c>
      <c r="W50" s="9">
        <v>95</v>
      </c>
      <c r="X50" s="10">
        <v>17.79</v>
      </c>
    </row>
    <row r="51" spans="1:24" ht="66.75" customHeight="1" x14ac:dyDescent="0.2">
      <c r="A51" s="23" t="s">
        <v>15</v>
      </c>
      <c r="B51" s="30" t="s">
        <v>78</v>
      </c>
      <c r="C51" s="25" t="s">
        <v>16</v>
      </c>
      <c r="D51" s="9">
        <v>1</v>
      </c>
      <c r="E51" s="9">
        <v>1</v>
      </c>
      <c r="F51" s="10">
        <v>100</v>
      </c>
      <c r="G51" s="9">
        <v>1</v>
      </c>
      <c r="H51" s="9">
        <v>1</v>
      </c>
      <c r="I51" s="10">
        <v>100</v>
      </c>
      <c r="J51" s="9">
        <v>1</v>
      </c>
      <c r="K51" s="9">
        <v>0</v>
      </c>
      <c r="L51" s="10">
        <v>0</v>
      </c>
      <c r="M51" s="9">
        <v>1</v>
      </c>
      <c r="N51" s="9">
        <v>1</v>
      </c>
      <c r="O51" s="10">
        <v>100</v>
      </c>
      <c r="P51" s="9">
        <v>1</v>
      </c>
      <c r="Q51" s="9">
        <v>0</v>
      </c>
      <c r="R51" s="10">
        <v>0</v>
      </c>
      <c r="S51" s="9">
        <v>1</v>
      </c>
      <c r="T51" s="9">
        <v>1</v>
      </c>
      <c r="U51" s="10">
        <v>100</v>
      </c>
      <c r="V51" s="9">
        <f>SUM(D51,G51,J51,M51,P51,S51)</f>
        <v>6</v>
      </c>
      <c r="W51" s="9">
        <f>SUM(E51,H51,K51,N51,Q51,T51)</f>
        <v>4</v>
      </c>
      <c r="X51" s="10">
        <f>SUM(W51*100/V51)</f>
        <v>66.666666666666671</v>
      </c>
    </row>
  </sheetData>
  <mergeCells count="12">
    <mergeCell ref="J3:U3"/>
    <mergeCell ref="J6:U6"/>
    <mergeCell ref="J8:U11"/>
    <mergeCell ref="D29:U30"/>
    <mergeCell ref="D33:U33"/>
    <mergeCell ref="V1:X1"/>
    <mergeCell ref="D1:F1"/>
    <mergeCell ref="G1:I1"/>
    <mergeCell ref="J1:L1"/>
    <mergeCell ref="M1:O1"/>
    <mergeCell ref="P1:R1"/>
    <mergeCell ref="S1:U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1</vt:lpstr>
      <vt:lpstr>2</vt:lpstr>
      <vt:lpstr>'1'!Print_Titles</vt:lpstr>
      <vt:lpstr>'2'!Print_Titles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2017-05-16T07:50:22Z</cp:lastPrinted>
  <dcterms:created xsi:type="dcterms:W3CDTF">2017-05-08T07:31:32Z</dcterms:created>
  <dcterms:modified xsi:type="dcterms:W3CDTF">2017-05-16T08:08:36Z</dcterms:modified>
</cp:coreProperties>
</file>